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nshimari-my.sharepoint.com/personal/ikaiyuna_nshimari_onmicrosoft_com/Documents/デスクトップ/"/>
    </mc:Choice>
  </mc:AlternateContent>
  <xr:revisionPtr revIDLastSave="1" documentId="8_{F43D53A2-1B04-4FEA-9271-7E7195842A0D}" xr6:coauthVersionLast="47" xr6:coauthVersionMax="47" xr10:uidLastSave="{78044644-3001-46F1-9764-072320B2A9E3}"/>
  <bookViews>
    <workbookView xWindow="7110" yWindow="1170" windowWidth="19815" windowHeight="13995" activeTab="4" xr2:uid="{00000000-000D-0000-FFFF-FFFF00000000}"/>
  </bookViews>
  <sheets>
    <sheet name="シート１" sheetId="1" r:id="rId1"/>
    <sheet name="シート２" sheetId="2" r:id="rId2"/>
    <sheet name="シート３" sheetId="3" r:id="rId3"/>
    <sheet name="シート４" sheetId="4" r:id="rId4"/>
    <sheet name="シート５" sheetId="5" r:id="rId5"/>
  </sheets>
  <definedNames>
    <definedName name="_xlnm.Print_Area" localSheetId="0">シート１!$A$1:$L$34</definedName>
    <definedName name="_xlnm.Print_Area" localSheetId="1">シート２!$A$1:$M$24</definedName>
    <definedName name="_xlnm.Print_Area" localSheetId="3">シート４!$A$1:$AV$22</definedName>
    <definedName name="_xlnm.Print_Area" localSheetId="4">シート５!$A$3:$G$10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4" l="1"/>
  <c r="X6" i="4"/>
  <c r="AF6" i="4"/>
  <c r="P6" i="4"/>
  <c r="AF22" i="4" l="1"/>
  <c r="X22" i="4"/>
  <c r="P22" i="4"/>
  <c r="K11" i="2"/>
  <c r="H11" i="2"/>
  <c r="E11" i="2"/>
  <c r="B11" i="2"/>
  <c r="P10" i="4"/>
  <c r="P11" i="4" s="1"/>
  <c r="J56" i="3"/>
  <c r="J51" i="3"/>
  <c r="J53" i="3" s="1"/>
  <c r="J9" i="3"/>
  <c r="J13" i="3" s="1"/>
  <c r="J15" i="3" s="1"/>
  <c r="AF10" i="4"/>
  <c r="AF11" i="4" s="1"/>
  <c r="X10" i="4"/>
  <c r="X11" i="4" s="1"/>
  <c r="J66" i="3"/>
  <c r="J62" i="3"/>
  <c r="J60" i="3"/>
  <c r="J38" i="3"/>
  <c r="J42" i="3" s="1"/>
  <c r="J44" i="3" s="1"/>
  <c r="J31" i="3"/>
  <c r="J33" i="3" s="1"/>
  <c r="J18" i="3"/>
  <c r="J22" i="3" s="1"/>
  <c r="J24" i="3" s="1"/>
  <c r="X17" i="4" l="1"/>
  <c r="P17" i="4"/>
</calcChain>
</file>

<file path=xl/sharedStrings.xml><?xml version="1.0" encoding="utf-8"?>
<sst xmlns="http://schemas.openxmlformats.org/spreadsheetml/2006/main" count="407" uniqueCount="218">
  <si>
    <t>就労収入向上実践計画（工賃向上計画）【令和６年度～令和８年度】</t>
    <rPh sb="0" eb="2">
      <t>シュウロウ</t>
    </rPh>
    <rPh sb="2" eb="4">
      <t>シュウニュウ</t>
    </rPh>
    <rPh sb="4" eb="6">
      <t>コウジョウ</t>
    </rPh>
    <rPh sb="6" eb="8">
      <t>ジッセン</t>
    </rPh>
    <rPh sb="8" eb="10">
      <t>ケイカク</t>
    </rPh>
    <rPh sb="11" eb="13">
      <t>コウチン</t>
    </rPh>
    <rPh sb="13" eb="15">
      <t>コウジョウ</t>
    </rPh>
    <rPh sb="15" eb="17">
      <t>ケイカク</t>
    </rPh>
    <rPh sb="19" eb="21">
      <t>レイワ</t>
    </rPh>
    <rPh sb="22" eb="24">
      <t>ネンド</t>
    </rPh>
    <rPh sb="25" eb="27">
      <t>レイワ</t>
    </rPh>
    <rPh sb="28" eb="30">
      <t>ネンドヘイネンド</t>
    </rPh>
    <phoneticPr fontId="2"/>
  </si>
  <si>
    <t>提出日</t>
    <rPh sb="0" eb="3">
      <t>テイシュツビ</t>
    </rPh>
    <phoneticPr fontId="2"/>
  </si>
  <si>
    <t>１．施設の概要</t>
    <rPh sb="2" eb="4">
      <t>シセツ</t>
    </rPh>
    <rPh sb="5" eb="7">
      <t>ガイヨウ</t>
    </rPh>
    <phoneticPr fontId="2"/>
  </si>
  <si>
    <t>法人名</t>
    <rPh sb="0" eb="2">
      <t>ホウジン</t>
    </rPh>
    <rPh sb="2" eb="3">
      <t>メイ</t>
    </rPh>
    <phoneticPr fontId="2"/>
  </si>
  <si>
    <t>合同会社なぎの木</t>
    <rPh sb="0" eb="4">
      <t>ゴウドウガイシャ</t>
    </rPh>
    <rPh sb="7" eb="8">
      <t>キ</t>
    </rPh>
    <phoneticPr fontId="2"/>
  </si>
  <si>
    <t>（フリガナ）</t>
    <phoneticPr fontId="2"/>
  </si>
  <si>
    <t>イカイ　ヒデヤ</t>
    <phoneticPr fontId="2"/>
  </si>
  <si>
    <t>法人代表者職氏名</t>
    <rPh sb="0" eb="2">
      <t>ホウジン</t>
    </rPh>
    <rPh sb="2" eb="5">
      <t>ダイヒョウシャ</t>
    </rPh>
    <rPh sb="5" eb="6">
      <t>ショク</t>
    </rPh>
    <rPh sb="6" eb="8">
      <t>シメイ</t>
    </rPh>
    <phoneticPr fontId="2"/>
  </si>
  <si>
    <t>猪飼　英也</t>
    <rPh sb="0" eb="2">
      <t>イカイ</t>
    </rPh>
    <rPh sb="3" eb="5">
      <t>ヒデヤ</t>
    </rPh>
    <phoneticPr fontId="2"/>
  </si>
  <si>
    <t>事業所名</t>
    <rPh sb="0" eb="3">
      <t>ジギョウショ</t>
    </rPh>
    <rPh sb="3" eb="4">
      <t>メイ</t>
    </rPh>
    <phoneticPr fontId="2"/>
  </si>
  <si>
    <t>イロハニトイロ</t>
    <phoneticPr fontId="2"/>
  </si>
  <si>
    <t>カナムラ　エイジ</t>
    <phoneticPr fontId="2"/>
  </si>
  <si>
    <t>管理者職氏名
（施設長・所長）</t>
    <rPh sb="0" eb="3">
      <t>カンリシャ</t>
    </rPh>
    <rPh sb="3" eb="4">
      <t>ショク</t>
    </rPh>
    <rPh sb="4" eb="6">
      <t>シメイ</t>
    </rPh>
    <rPh sb="8" eb="11">
      <t>シセツチョウ</t>
    </rPh>
    <rPh sb="12" eb="14">
      <t>ショチョウ</t>
    </rPh>
    <phoneticPr fontId="2"/>
  </si>
  <si>
    <t>金村　栄治</t>
    <rPh sb="0" eb="2">
      <t>カナムラ</t>
    </rPh>
    <rPh sb="3" eb="5">
      <t>エイジ</t>
    </rPh>
    <phoneticPr fontId="2"/>
  </si>
  <si>
    <t>事業種別</t>
    <rPh sb="0" eb="2">
      <t>ジギョウ</t>
    </rPh>
    <rPh sb="2" eb="4">
      <t>シュベツ</t>
    </rPh>
    <phoneticPr fontId="2"/>
  </si>
  <si>
    <t>該当する事業の「□」を「■」にしてください。
■就労継続支援Ｂ型事業（作成必須）
□就労継続支援Ａ型事業
□生活介護事業
□地域活動支援センター
※多機能型の場合、事業種別ごとに作成すること。</t>
    <rPh sb="0" eb="2">
      <t>ガイトウ</t>
    </rPh>
    <rPh sb="4" eb="6">
      <t>ジギョウ</t>
    </rPh>
    <rPh sb="24" eb="26">
      <t>シュウロウ</t>
    </rPh>
    <rPh sb="26" eb="28">
      <t>ケイゾク</t>
    </rPh>
    <rPh sb="28" eb="30">
      <t>シエン</t>
    </rPh>
    <rPh sb="31" eb="32">
      <t>ガタ</t>
    </rPh>
    <rPh sb="32" eb="34">
      <t>ジギョウ</t>
    </rPh>
    <rPh sb="35" eb="37">
      <t>サクセイ</t>
    </rPh>
    <rPh sb="37" eb="39">
      <t>ヒッス</t>
    </rPh>
    <rPh sb="43" eb="45">
      <t>シュウロウ</t>
    </rPh>
    <rPh sb="45" eb="47">
      <t>ケイゾク</t>
    </rPh>
    <rPh sb="47" eb="49">
      <t>シエン</t>
    </rPh>
    <rPh sb="50" eb="51">
      <t>ガタ</t>
    </rPh>
    <rPh sb="51" eb="53">
      <t>ジギョウ</t>
    </rPh>
    <rPh sb="55" eb="57">
      <t>セイカツ</t>
    </rPh>
    <rPh sb="57" eb="59">
      <t>カイゴ</t>
    </rPh>
    <rPh sb="59" eb="61">
      <t>ジギョウ</t>
    </rPh>
    <rPh sb="63" eb="65">
      <t>チイキ</t>
    </rPh>
    <rPh sb="65" eb="67">
      <t>カツドウ</t>
    </rPh>
    <rPh sb="67" eb="69">
      <t>シエン</t>
    </rPh>
    <rPh sb="76" eb="79">
      <t>タキノウ</t>
    </rPh>
    <rPh sb="79" eb="80">
      <t>ガタ</t>
    </rPh>
    <rPh sb="81" eb="83">
      <t>バアイ</t>
    </rPh>
    <rPh sb="84" eb="86">
      <t>ジギョウ</t>
    </rPh>
    <rPh sb="86" eb="88">
      <t>シュベツ</t>
    </rPh>
    <rPh sb="91" eb="93">
      <t>サクセイ</t>
    </rPh>
    <phoneticPr fontId="2"/>
  </si>
  <si>
    <t>イカイユウナ</t>
  </si>
  <si>
    <t>事業担当者職氏名</t>
    <rPh sb="0" eb="2">
      <t>ジギョウ</t>
    </rPh>
    <rPh sb="2" eb="5">
      <t>タントウシャ</t>
    </rPh>
    <rPh sb="5" eb="6">
      <t>ショク</t>
    </rPh>
    <rPh sb="6" eb="8">
      <t>シメイ</t>
    </rPh>
    <phoneticPr fontId="2"/>
  </si>
  <si>
    <t>猪飼裕奈</t>
  </si>
  <si>
    <t>連絡先</t>
    <rPh sb="0" eb="2">
      <t>レンラク</t>
    </rPh>
    <rPh sb="2" eb="3">
      <t>サキ</t>
    </rPh>
    <phoneticPr fontId="2"/>
  </si>
  <si>
    <t>ＴＥＬ</t>
    <phoneticPr fontId="2"/>
  </si>
  <si>
    <t>077-577-1188</t>
    <phoneticPr fontId="2"/>
  </si>
  <si>
    <t>ＦＡＸ</t>
    <phoneticPr fontId="2"/>
  </si>
  <si>
    <t>077-577-1191</t>
    <phoneticPr fontId="2"/>
  </si>
  <si>
    <t>E-mail</t>
  </si>
  <si>
    <t>info@irohanitoiro.com</t>
    <phoneticPr fontId="2"/>
  </si>
  <si>
    <t>定　　員</t>
    <rPh sb="0" eb="1">
      <t>サダム</t>
    </rPh>
    <rPh sb="3" eb="4">
      <t>イン</t>
    </rPh>
    <phoneticPr fontId="2"/>
  </si>
  <si>
    <t>人</t>
    <rPh sb="0" eb="1">
      <t>ニン</t>
    </rPh>
    <phoneticPr fontId="2"/>
  </si>
  <si>
    <t>　（６年　４月　現在）</t>
    <phoneticPr fontId="2"/>
  </si>
  <si>
    <t>現　員　数</t>
    <rPh sb="0" eb="1">
      <t>ウツツ</t>
    </rPh>
    <rPh sb="2" eb="3">
      <t>イン</t>
    </rPh>
    <rPh sb="4" eb="5">
      <t>スウ</t>
    </rPh>
    <phoneticPr fontId="2"/>
  </si>
  <si>
    <t>職業指導員数</t>
    <rPh sb="0" eb="2">
      <t>ショクギョウ</t>
    </rPh>
    <rPh sb="2" eb="5">
      <t>シドウイン</t>
    </rPh>
    <rPh sb="5" eb="6">
      <t>スウ</t>
    </rPh>
    <phoneticPr fontId="2"/>
  </si>
  <si>
    <t>目標工賃達成指導員の有無</t>
    <rPh sb="0" eb="2">
      <t>モクヒョウ</t>
    </rPh>
    <rPh sb="2" eb="4">
      <t>コウチン</t>
    </rPh>
    <rPh sb="4" eb="6">
      <t>タッセイ</t>
    </rPh>
    <rPh sb="6" eb="9">
      <t>シドウイン</t>
    </rPh>
    <rPh sb="10" eb="12">
      <t>ウム</t>
    </rPh>
    <phoneticPr fontId="2"/>
  </si>
  <si>
    <t>無</t>
    <rPh sb="0" eb="1">
      <t>ナシ</t>
    </rPh>
    <phoneticPr fontId="2"/>
  </si>
  <si>
    <t>生活支援員数</t>
    <rPh sb="0" eb="2">
      <t>セイカツ</t>
    </rPh>
    <rPh sb="2" eb="4">
      <t>シエン</t>
    </rPh>
    <rPh sb="4" eb="5">
      <t>イン</t>
    </rPh>
    <rPh sb="5" eb="6">
      <t>スウ</t>
    </rPh>
    <phoneticPr fontId="2"/>
  </si>
  <si>
    <t>現在の就労支援事業のうち、主力となっている事業（該当のある分野ごとに１事業まで）</t>
    <rPh sb="0" eb="2">
      <t>ゲンザイ</t>
    </rPh>
    <rPh sb="3" eb="5">
      <t>シュウロウ</t>
    </rPh>
    <rPh sb="5" eb="7">
      <t>シエン</t>
    </rPh>
    <rPh sb="7" eb="9">
      <t>ジギョウ</t>
    </rPh>
    <rPh sb="13" eb="15">
      <t>シュリョク</t>
    </rPh>
    <rPh sb="21" eb="23">
      <t>ジギョウ</t>
    </rPh>
    <rPh sb="24" eb="26">
      <t>ガイトウ</t>
    </rPh>
    <rPh sb="29" eb="31">
      <t>ブンヤ</t>
    </rPh>
    <rPh sb="35" eb="37">
      <t>ジギョウ</t>
    </rPh>
    <phoneticPr fontId="2"/>
  </si>
  <si>
    <t>食品関係</t>
    <rPh sb="0" eb="2">
      <t>ショクヒン</t>
    </rPh>
    <rPh sb="2" eb="4">
      <t>カンケイ</t>
    </rPh>
    <phoneticPr fontId="2"/>
  </si>
  <si>
    <t>野菜作りと販売</t>
    <rPh sb="0" eb="3">
      <t>ヤサイヅク</t>
    </rPh>
    <rPh sb="5" eb="7">
      <t>ハンバイ</t>
    </rPh>
    <phoneticPr fontId="2"/>
  </si>
  <si>
    <t>製品関係</t>
    <rPh sb="0" eb="2">
      <t>セイヒン</t>
    </rPh>
    <rPh sb="2" eb="4">
      <t>カンケイ</t>
    </rPh>
    <phoneticPr fontId="2"/>
  </si>
  <si>
    <t>螺鈿アクセサリーの制作と販売</t>
    <rPh sb="0" eb="2">
      <t>ラデン</t>
    </rPh>
    <rPh sb="9" eb="11">
      <t>セイサク</t>
    </rPh>
    <rPh sb="12" eb="14">
      <t>ハンバイ</t>
    </rPh>
    <phoneticPr fontId="2"/>
  </si>
  <si>
    <t>役務サービス</t>
    <rPh sb="0" eb="2">
      <t>エキム</t>
    </rPh>
    <phoneticPr fontId="2"/>
  </si>
  <si>
    <t>Amazon納品作業（バーコードラベル貼り・梱包・出荷）</t>
    <rPh sb="6" eb="10">
      <t>ノウヒンサギョウ</t>
    </rPh>
    <rPh sb="19" eb="20">
      <t>ハ</t>
    </rPh>
    <rPh sb="22" eb="24">
      <t>コンポウ</t>
    </rPh>
    <rPh sb="25" eb="27">
      <t>シュッカ</t>
    </rPh>
    <phoneticPr fontId="2"/>
  </si>
  <si>
    <t>今後、その主力事業を展開するにあたっての現在の状況分析</t>
    <rPh sb="0" eb="2">
      <t>コンゴ</t>
    </rPh>
    <rPh sb="5" eb="7">
      <t>シュリョク</t>
    </rPh>
    <rPh sb="7" eb="9">
      <t>ジギョウ</t>
    </rPh>
    <rPh sb="10" eb="12">
      <t>テンカイ</t>
    </rPh>
    <rPh sb="20" eb="22">
      <t>ゲンザイ</t>
    </rPh>
    <rPh sb="23" eb="25">
      <t>ジョウキョウ</t>
    </rPh>
    <rPh sb="25" eb="27">
      <t>ブンセキ</t>
    </rPh>
    <phoneticPr fontId="2"/>
  </si>
  <si>
    <t>強み（売り）（Ｓｔｒｅｎｇｔｈ）</t>
    <rPh sb="0" eb="1">
      <t>ツヨ</t>
    </rPh>
    <rPh sb="3" eb="4">
      <t>ウ</t>
    </rPh>
    <phoneticPr fontId="2"/>
  </si>
  <si>
    <t>弱み（苦手）（Ｗｅａｋｎｅｓｓ）</t>
    <rPh sb="0" eb="1">
      <t>ヨワ</t>
    </rPh>
    <rPh sb="3" eb="5">
      <t>ニガテ</t>
    </rPh>
    <phoneticPr fontId="2"/>
  </si>
  <si>
    <t xml:space="preserve">【野菜・ハーブの栽培と販売】
・農薬化学肥料不使用による安全性と栄養価の高さ
・本来の野菜の味の提供
【螺鈿アクセサリーの制作と販売】
・唯一無二のオリジナル商品
・技術力の高さ
・商品単価が非常に高い
・指導者（漆芸家）がついている
【Amazon納品作業】
・作業工程が明確で取り掛かりやすい
・作業依頼が途切れない
</t>
    <rPh sb="8" eb="10">
      <t>サイバイ</t>
    </rPh>
    <rPh sb="11" eb="13">
      <t>ハンバイ</t>
    </rPh>
    <rPh sb="16" eb="18">
      <t>ノウヤク</t>
    </rPh>
    <rPh sb="18" eb="22">
      <t>カガクヒリョウ</t>
    </rPh>
    <rPh sb="22" eb="25">
      <t>フシヨウ</t>
    </rPh>
    <rPh sb="28" eb="31">
      <t>アンゼンセイ</t>
    </rPh>
    <rPh sb="32" eb="35">
      <t>エイヨウカ</t>
    </rPh>
    <rPh sb="36" eb="37">
      <t>タカ</t>
    </rPh>
    <rPh sb="40" eb="42">
      <t>ホンライ</t>
    </rPh>
    <rPh sb="43" eb="45">
      <t>ヤサイ</t>
    </rPh>
    <rPh sb="46" eb="47">
      <t>アジ</t>
    </rPh>
    <rPh sb="48" eb="50">
      <t>テイキョウ</t>
    </rPh>
    <rPh sb="52" eb="54">
      <t>ラデン</t>
    </rPh>
    <rPh sb="61" eb="63">
      <t>セイサク</t>
    </rPh>
    <rPh sb="64" eb="66">
      <t>ハンバイ</t>
    </rPh>
    <rPh sb="69" eb="73">
      <t>ユイイツムニ</t>
    </rPh>
    <rPh sb="79" eb="81">
      <t>ショウヒン</t>
    </rPh>
    <rPh sb="83" eb="86">
      <t>ギジュツリョク</t>
    </rPh>
    <rPh sb="87" eb="88">
      <t>タカ</t>
    </rPh>
    <rPh sb="91" eb="95">
      <t>ショウヒンタンカ</t>
    </rPh>
    <rPh sb="96" eb="98">
      <t>ヒジョウ</t>
    </rPh>
    <rPh sb="99" eb="100">
      <t>タカ</t>
    </rPh>
    <rPh sb="103" eb="106">
      <t>シドウシャ</t>
    </rPh>
    <rPh sb="125" eb="129">
      <t>ノウヒンサギョウ</t>
    </rPh>
    <rPh sb="140" eb="141">
      <t>ト</t>
    </rPh>
    <rPh sb="142" eb="143">
      <t>カ</t>
    </rPh>
    <rPh sb="150" eb="154">
      <t>サギョウイライ</t>
    </rPh>
    <rPh sb="155" eb="157">
      <t>トギ</t>
    </rPh>
    <phoneticPr fontId="2"/>
  </si>
  <si>
    <t>【野菜・ハーブの栽培と販売】
・通常の栽培よりも手間と時間がかかる
・野菜の形が不揃い、気候の影響を受けやすい
・販売価格が高い
【螺鈿アクセサリーの制作と販売】
・完成までに非常に時間を要する
・材料費が高い
・メンバーの技術に差がある
【Amazon納品作業】
・商品管理の複雑さ
・正確性を求められる
・失敗時のペナルティによる心理的負担</t>
    <rPh sb="8" eb="10">
      <t>サイバイ</t>
    </rPh>
    <rPh sb="16" eb="18">
      <t>ツウジョウ</t>
    </rPh>
    <rPh sb="19" eb="21">
      <t>サイバイ</t>
    </rPh>
    <rPh sb="24" eb="26">
      <t>テマ</t>
    </rPh>
    <rPh sb="27" eb="29">
      <t>ジカン</t>
    </rPh>
    <rPh sb="35" eb="37">
      <t>ヤサイ</t>
    </rPh>
    <rPh sb="38" eb="39">
      <t>カタチ</t>
    </rPh>
    <rPh sb="40" eb="42">
      <t>フゾロ</t>
    </rPh>
    <rPh sb="44" eb="46">
      <t>キコウ</t>
    </rPh>
    <rPh sb="47" eb="49">
      <t>エイキョウ</t>
    </rPh>
    <rPh sb="50" eb="51">
      <t>ウ</t>
    </rPh>
    <rPh sb="57" eb="61">
      <t>ハンバイカカク</t>
    </rPh>
    <rPh sb="62" eb="63">
      <t>タカ</t>
    </rPh>
    <rPh sb="85" eb="87">
      <t>カンセイ</t>
    </rPh>
    <rPh sb="90" eb="92">
      <t>ヒジョウ</t>
    </rPh>
    <rPh sb="93" eb="95">
      <t>ジカン</t>
    </rPh>
    <rPh sb="96" eb="97">
      <t>ヨウ</t>
    </rPh>
    <rPh sb="101" eb="104">
      <t>ザイリョウヒ</t>
    </rPh>
    <rPh sb="114" eb="116">
      <t>ギジュツ</t>
    </rPh>
    <rPh sb="117" eb="118">
      <t>サ</t>
    </rPh>
    <rPh sb="136" eb="140">
      <t>ショウヒンカンリ</t>
    </rPh>
    <rPh sb="141" eb="143">
      <t>フクザツ</t>
    </rPh>
    <rPh sb="146" eb="149">
      <t>セイカクセイ</t>
    </rPh>
    <rPh sb="150" eb="151">
      <t>モト</t>
    </rPh>
    <rPh sb="157" eb="160">
      <t>シッパイジ</t>
    </rPh>
    <rPh sb="169" eb="172">
      <t>シンリテキフタン</t>
    </rPh>
    <phoneticPr fontId="2"/>
  </si>
  <si>
    <t>機会（チャンス）（Ｏｐｐｏｒｔｕｎｉｔｙ）</t>
    <rPh sb="0" eb="2">
      <t>キカイ</t>
    </rPh>
    <phoneticPr fontId="2"/>
  </si>
  <si>
    <t xml:space="preserve">脅威（リスク）（Ｔhreat） </t>
    <rPh sb="0" eb="2">
      <t>キョウイ</t>
    </rPh>
    <phoneticPr fontId="2"/>
  </si>
  <si>
    <t>【野菜・ハーブの栽培と販売】
・生活習慣病の増加や子供の心身の健康な発育のため等、食ひゃ農業への関心の高まり
・農薬化学肥料不使用で野菜を育てることによる学びへの需要(自然の摂理を生き方にも繁栄)
・農薬化学肥料不使用での栽培を行っている生産者の希少性
【螺鈿アクセサリーの制作と販売】
・外部からの関心の高まり（珍しさ、技術の高さ）
・個展（ギャラリー）の開催
・円安（海外の方への販売）
【Amazon納品作業】
・依頼先がオリジナル商品を開発。</t>
    <rPh sb="1" eb="3">
      <t>ヤサイ</t>
    </rPh>
    <rPh sb="8" eb="10">
      <t>サイバイ</t>
    </rPh>
    <rPh sb="16" eb="21">
      <t>セイカツシュウカンビョウ</t>
    </rPh>
    <rPh sb="22" eb="24">
      <t>ゾウカ</t>
    </rPh>
    <rPh sb="25" eb="27">
      <t>コドモ</t>
    </rPh>
    <rPh sb="28" eb="30">
      <t>シンシン</t>
    </rPh>
    <rPh sb="31" eb="33">
      <t>ケンコウ</t>
    </rPh>
    <rPh sb="34" eb="36">
      <t>ハツイク</t>
    </rPh>
    <rPh sb="39" eb="40">
      <t>トウ</t>
    </rPh>
    <rPh sb="41" eb="42">
      <t>ショク</t>
    </rPh>
    <rPh sb="44" eb="46">
      <t>ノウギョウ</t>
    </rPh>
    <rPh sb="48" eb="50">
      <t>カンシン</t>
    </rPh>
    <rPh sb="51" eb="52">
      <t>タカ</t>
    </rPh>
    <rPh sb="56" eb="58">
      <t>ノウヤク</t>
    </rPh>
    <rPh sb="58" eb="62">
      <t>カガクヒリョウ</t>
    </rPh>
    <rPh sb="62" eb="65">
      <t>フシヨウ</t>
    </rPh>
    <rPh sb="66" eb="68">
      <t>ヤサイ</t>
    </rPh>
    <rPh sb="69" eb="70">
      <t>ソダ</t>
    </rPh>
    <rPh sb="77" eb="78">
      <t>マナ</t>
    </rPh>
    <rPh sb="81" eb="83">
      <t>ジュヨウ</t>
    </rPh>
    <rPh sb="84" eb="86">
      <t>シゼン</t>
    </rPh>
    <rPh sb="87" eb="89">
      <t>セツリ</t>
    </rPh>
    <rPh sb="90" eb="91">
      <t>イ</t>
    </rPh>
    <rPh sb="92" eb="93">
      <t>カタ</t>
    </rPh>
    <rPh sb="95" eb="97">
      <t>ハンエイ</t>
    </rPh>
    <rPh sb="100" eb="102">
      <t>ノウヤク</t>
    </rPh>
    <rPh sb="145" eb="147">
      <t>ガイブ</t>
    </rPh>
    <rPh sb="150" eb="152">
      <t>カンシン</t>
    </rPh>
    <rPh sb="153" eb="154">
      <t>タカ</t>
    </rPh>
    <rPh sb="157" eb="158">
      <t>メズラ</t>
    </rPh>
    <rPh sb="161" eb="163">
      <t>ギジュツ</t>
    </rPh>
    <rPh sb="164" eb="165">
      <t>タカ</t>
    </rPh>
    <rPh sb="169" eb="171">
      <t>コテン</t>
    </rPh>
    <rPh sb="179" eb="181">
      <t>カイサイ</t>
    </rPh>
    <rPh sb="183" eb="185">
      <t>エンヤス</t>
    </rPh>
    <rPh sb="186" eb="188">
      <t>カイガイ</t>
    </rPh>
    <rPh sb="189" eb="190">
      <t>カタ</t>
    </rPh>
    <rPh sb="192" eb="194">
      <t>ハンバイ</t>
    </rPh>
    <rPh sb="210" eb="213">
      <t>イライサキ</t>
    </rPh>
    <rPh sb="219" eb="221">
      <t>ショウヒン</t>
    </rPh>
    <rPh sb="222" eb="224">
      <t>カイハツ</t>
    </rPh>
    <phoneticPr fontId="2"/>
  </si>
  <si>
    <t>【野菜・ハーブの栽培と販売】
・収量に差があり商品数の確保減少と売上低下
・限られた作業時間内での取り組みにより、必要な商品数が確保できない可能性
【螺鈿アクセサリーの制作と販売】
・材料費（貝）の値上がり
・高い技術を持った利用者の卒業
【Amazon納品作業】
・同業他社の進出</t>
    <rPh sb="8" eb="10">
      <t>サイバイ</t>
    </rPh>
    <rPh sb="16" eb="18">
      <t>シュウリョウ</t>
    </rPh>
    <rPh sb="19" eb="20">
      <t>サ</t>
    </rPh>
    <rPh sb="23" eb="26">
      <t>ショウヒンスウ</t>
    </rPh>
    <rPh sb="27" eb="29">
      <t>カクホ</t>
    </rPh>
    <rPh sb="29" eb="31">
      <t>ゲンショウ</t>
    </rPh>
    <rPh sb="32" eb="34">
      <t>ウリアゲ</t>
    </rPh>
    <rPh sb="34" eb="36">
      <t>テイカ</t>
    </rPh>
    <rPh sb="38" eb="39">
      <t>カギ</t>
    </rPh>
    <rPh sb="42" eb="44">
      <t>サギョウ</t>
    </rPh>
    <rPh sb="44" eb="46">
      <t>ジカン</t>
    </rPh>
    <rPh sb="46" eb="47">
      <t>ナイ</t>
    </rPh>
    <rPh sb="49" eb="50">
      <t>ト</t>
    </rPh>
    <rPh sb="51" eb="52">
      <t>ク</t>
    </rPh>
    <rPh sb="57" eb="59">
      <t>ヒツヨウ</t>
    </rPh>
    <rPh sb="60" eb="62">
      <t>ショウヒン</t>
    </rPh>
    <rPh sb="62" eb="63">
      <t>スウ</t>
    </rPh>
    <rPh sb="64" eb="66">
      <t>カクホ</t>
    </rPh>
    <rPh sb="70" eb="73">
      <t>カノウセイ</t>
    </rPh>
    <rPh sb="92" eb="95">
      <t>ザイリョウヒ</t>
    </rPh>
    <rPh sb="96" eb="97">
      <t>カイ</t>
    </rPh>
    <rPh sb="99" eb="101">
      <t>ネア</t>
    </rPh>
    <rPh sb="105" eb="106">
      <t>タカ</t>
    </rPh>
    <rPh sb="107" eb="109">
      <t>ギジュツ</t>
    </rPh>
    <rPh sb="110" eb="111">
      <t>モ</t>
    </rPh>
    <rPh sb="113" eb="116">
      <t>リヨウシャ</t>
    </rPh>
    <rPh sb="117" eb="119">
      <t>ソツギョウ</t>
    </rPh>
    <rPh sb="134" eb="138">
      <t>ドウギョウタシャ</t>
    </rPh>
    <rPh sb="139" eb="141">
      <t>シンシュツ</t>
    </rPh>
    <phoneticPr fontId="2"/>
  </si>
  <si>
    <t>注：本計画は、事業所全体の総意により作成していただく必要があります。そのため、事業担当者ではなく、管理者が最終責任者となって作成してください。</t>
    <rPh sb="0" eb="1">
      <t>チュウ</t>
    </rPh>
    <rPh sb="2" eb="3">
      <t>ホン</t>
    </rPh>
    <rPh sb="3" eb="5">
      <t>ケイカク</t>
    </rPh>
    <rPh sb="7" eb="10">
      <t>ジギョウショ</t>
    </rPh>
    <rPh sb="10" eb="12">
      <t>ゼンタイ</t>
    </rPh>
    <rPh sb="13" eb="15">
      <t>ソウイ</t>
    </rPh>
    <rPh sb="18" eb="20">
      <t>サクセイ</t>
    </rPh>
    <rPh sb="26" eb="28">
      <t>ヒツヨウ</t>
    </rPh>
    <rPh sb="39" eb="41">
      <t>ジギョウ</t>
    </rPh>
    <rPh sb="41" eb="44">
      <t>タントウシャ</t>
    </rPh>
    <rPh sb="49" eb="52">
      <t>カンリシャ</t>
    </rPh>
    <rPh sb="53" eb="55">
      <t>サイシュウ</t>
    </rPh>
    <rPh sb="55" eb="58">
      <t>セキニンシャ</t>
    </rPh>
    <rPh sb="62" eb="64">
      <t>サクセイ</t>
    </rPh>
    <phoneticPr fontId="2"/>
  </si>
  <si>
    <t>就労収入向上実践計画（工賃向上計画）</t>
    <rPh sb="0" eb="2">
      <t>シュウロウ</t>
    </rPh>
    <rPh sb="2" eb="4">
      <t>シュウニュウ</t>
    </rPh>
    <rPh sb="4" eb="6">
      <t>コウジョウ</t>
    </rPh>
    <rPh sb="6" eb="8">
      <t>ジッセン</t>
    </rPh>
    <rPh sb="8" eb="10">
      <t>ケイカク</t>
    </rPh>
    <rPh sb="11" eb="13">
      <t>コウチン</t>
    </rPh>
    <rPh sb="13" eb="15">
      <t>コウジョウ</t>
    </rPh>
    <rPh sb="15" eb="17">
      <t>ケイカク</t>
    </rPh>
    <phoneticPr fontId="2"/>
  </si>
  <si>
    <t>２．工賃の現状と引き上げ目標</t>
    <rPh sb="2" eb="4">
      <t>コウチン</t>
    </rPh>
    <rPh sb="5" eb="7">
      <t>ゲンジョウ</t>
    </rPh>
    <rPh sb="8" eb="9">
      <t>ヒ</t>
    </rPh>
    <rPh sb="10" eb="11">
      <t>ア</t>
    </rPh>
    <rPh sb="12" eb="14">
      <t>モクヒョウ</t>
    </rPh>
    <phoneticPr fontId="2"/>
  </si>
  <si>
    <t>　</t>
    <phoneticPr fontId="2"/>
  </si>
  <si>
    <t>令和５年度（実績）</t>
    <rPh sb="0" eb="2">
      <t>レイワ</t>
    </rPh>
    <rPh sb="3" eb="5">
      <t>ネンド</t>
    </rPh>
    <rPh sb="6" eb="8">
      <t>ジッセキ</t>
    </rPh>
    <phoneticPr fontId="2"/>
  </si>
  <si>
    <t>令和６年度（目標）</t>
    <rPh sb="0" eb="2">
      <t>レイワ</t>
    </rPh>
    <rPh sb="3" eb="5">
      <t>ネンド</t>
    </rPh>
    <rPh sb="6" eb="8">
      <t>モクヒョウ</t>
    </rPh>
    <phoneticPr fontId="2"/>
  </si>
  <si>
    <t>令和７年度（目標）</t>
    <rPh sb="0" eb="2">
      <t>レイワ</t>
    </rPh>
    <rPh sb="3" eb="5">
      <t>ネンド</t>
    </rPh>
    <rPh sb="6" eb="8">
      <t>モクヒョウ</t>
    </rPh>
    <phoneticPr fontId="2"/>
  </si>
  <si>
    <t>令和８年度（目標）</t>
    <rPh sb="0" eb="2">
      <t>レイワ</t>
    </rPh>
    <rPh sb="3" eb="5">
      <t>ネンド</t>
    </rPh>
    <rPh sb="6" eb="8">
      <t>モクヒョウ</t>
    </rPh>
    <phoneticPr fontId="2"/>
  </si>
  <si>
    <t>年間売上金額</t>
    <rPh sb="0" eb="2">
      <t>ネンカン</t>
    </rPh>
    <rPh sb="2" eb="3">
      <t>ウ</t>
    </rPh>
    <rPh sb="3" eb="4">
      <t>ア</t>
    </rPh>
    <rPh sb="4" eb="6">
      <t>キンガク</t>
    </rPh>
    <phoneticPr fontId="2"/>
  </si>
  <si>
    <t>円</t>
    <rPh sb="0" eb="1">
      <t>エン</t>
    </rPh>
    <phoneticPr fontId="2"/>
  </si>
  <si>
    <t>年間支払工賃総額
(A)</t>
    <rPh sb="0" eb="2">
      <t>ネンカン</t>
    </rPh>
    <rPh sb="2" eb="4">
      <t>シハラ</t>
    </rPh>
    <rPh sb="4" eb="6">
      <t>コウチン</t>
    </rPh>
    <rPh sb="6" eb="8">
      <t>ソウガク</t>
    </rPh>
    <phoneticPr fontId="2"/>
  </si>
  <si>
    <t>目標工賃設定（月額）　　　</t>
    <rPh sb="0" eb="2">
      <t>モクヒョウ</t>
    </rPh>
    <rPh sb="2" eb="4">
      <t>コウチン</t>
    </rPh>
    <rPh sb="4" eb="6">
      <t>セッテイ</t>
    </rPh>
    <rPh sb="7" eb="9">
      <t>ゲツガク</t>
    </rPh>
    <phoneticPr fontId="2"/>
  </si>
  <si>
    <t>※（C)については、工賃が発生した開所日に限る</t>
    <phoneticPr fontId="2"/>
  </si>
  <si>
    <t>前年度
年間延べ利用者数
(B)</t>
    <rPh sb="0" eb="3">
      <t>ゼンネンド</t>
    </rPh>
    <rPh sb="4" eb="6">
      <t>ネンカン</t>
    </rPh>
    <rPh sb="6" eb="7">
      <t>ノ</t>
    </rPh>
    <rPh sb="8" eb="10">
      <t>リヨウ</t>
    </rPh>
    <rPh sb="10" eb="11">
      <t>シャ</t>
    </rPh>
    <rPh sb="11" eb="12">
      <t>スウ</t>
    </rPh>
    <phoneticPr fontId="2"/>
  </si>
  <si>
    <t>前年度
年間開所日数
（C）※</t>
    <rPh sb="0" eb="3">
      <t>ゼンネンド</t>
    </rPh>
    <rPh sb="4" eb="6">
      <t>ネンカン</t>
    </rPh>
    <rPh sb="6" eb="8">
      <t>カイショ</t>
    </rPh>
    <rPh sb="8" eb="10">
      <t>ニッスウ</t>
    </rPh>
    <phoneticPr fontId="2"/>
  </si>
  <si>
    <t>日</t>
    <rPh sb="0" eb="1">
      <t>ニチ</t>
    </rPh>
    <phoneticPr fontId="2"/>
  </si>
  <si>
    <t>平均工賃月額
（A)÷｛(B)÷(C)｝÷12</t>
    <rPh sb="0" eb="2">
      <t>ヘイキン</t>
    </rPh>
    <rPh sb="2" eb="4">
      <t>コウチン</t>
    </rPh>
    <rPh sb="4" eb="6">
      <t>ゲツガク</t>
    </rPh>
    <phoneticPr fontId="2"/>
  </si>
  <si>
    <t>就労収入向上実践計画（工賃向上計画）の推進体制（責任者および運営体制図）</t>
    <rPh sb="0" eb="2">
      <t>シュウロウ</t>
    </rPh>
    <rPh sb="2" eb="4">
      <t>シュウニュウ</t>
    </rPh>
    <rPh sb="4" eb="6">
      <t>コウジョウ</t>
    </rPh>
    <rPh sb="6" eb="8">
      <t>ジッセン</t>
    </rPh>
    <rPh sb="8" eb="10">
      <t>ケイカク</t>
    </rPh>
    <rPh sb="11" eb="13">
      <t>コウチン</t>
    </rPh>
    <rPh sb="13" eb="15">
      <t>コウジョウ</t>
    </rPh>
    <rPh sb="15" eb="17">
      <t>ケイカク</t>
    </rPh>
    <rPh sb="19" eb="21">
      <t>スイシン</t>
    </rPh>
    <rPh sb="21" eb="23">
      <t>タイセイ</t>
    </rPh>
    <rPh sb="24" eb="27">
      <t>セキニンシャ</t>
    </rPh>
    <rPh sb="30" eb="32">
      <t>ウンエイ</t>
    </rPh>
    <rPh sb="32" eb="34">
      <t>タイセイ</t>
    </rPh>
    <rPh sb="34" eb="35">
      <t>ズ</t>
    </rPh>
    <phoneticPr fontId="2"/>
  </si>
  <si>
    <t>３．就労支援事業科目の現状と評価</t>
    <rPh sb="2" eb="4">
      <t>シュウロウ</t>
    </rPh>
    <rPh sb="4" eb="6">
      <t>シエン</t>
    </rPh>
    <rPh sb="6" eb="8">
      <t>ジギョウ</t>
    </rPh>
    <rPh sb="8" eb="10">
      <t>カモク</t>
    </rPh>
    <rPh sb="11" eb="13">
      <t>ゲンジョウ</t>
    </rPh>
    <rPh sb="14" eb="16">
      <t>ヒョウカ</t>
    </rPh>
    <phoneticPr fontId="2"/>
  </si>
  <si>
    <t>令和５年度実績合計</t>
    <rPh sb="0" eb="2">
      <t>レイワ</t>
    </rPh>
    <rPh sb="3" eb="5">
      <t>ネンド</t>
    </rPh>
    <rPh sb="5" eb="7">
      <t>ジッセキ</t>
    </rPh>
    <rPh sb="7" eb="9">
      <t>ゴウケイ</t>
    </rPh>
    <phoneticPr fontId="2"/>
  </si>
  <si>
    <t>年間売上金額</t>
    <rPh sb="0" eb="2">
      <t>ネンカン</t>
    </rPh>
    <rPh sb="2" eb="4">
      <t>ウリアゲ</t>
    </rPh>
    <rPh sb="4" eb="6">
      <t>キンガク</t>
    </rPh>
    <phoneticPr fontId="2"/>
  </si>
  <si>
    <t>従事利用者数</t>
    <rPh sb="0" eb="2">
      <t>ジュウジ</t>
    </rPh>
    <rPh sb="2" eb="5">
      <t>リヨウシャ</t>
    </rPh>
    <rPh sb="5" eb="6">
      <t>スウ</t>
    </rPh>
    <phoneticPr fontId="2"/>
  </si>
  <si>
    <t>年間支払工賃総額</t>
    <rPh sb="0" eb="2">
      <t>ネンカン</t>
    </rPh>
    <rPh sb="2" eb="4">
      <t>シハラ</t>
    </rPh>
    <rPh sb="4" eb="6">
      <t>コウチン</t>
    </rPh>
    <rPh sb="6" eb="8">
      <t>ソウガク</t>
    </rPh>
    <phoneticPr fontId="2"/>
  </si>
  <si>
    <t>就労支援
事業科目</t>
    <rPh sb="0" eb="2">
      <t>シュウロウ</t>
    </rPh>
    <rPh sb="2" eb="4">
      <t>シエン</t>
    </rPh>
    <rPh sb="5" eb="7">
      <t>ジギョウ</t>
    </rPh>
    <rPh sb="7" eb="9">
      <t>カモク</t>
    </rPh>
    <phoneticPr fontId="2"/>
  </si>
  <si>
    <t>業務種別</t>
    <rPh sb="0" eb="2">
      <t>ギョウム</t>
    </rPh>
    <rPh sb="2" eb="4">
      <t>シュベツ</t>
    </rPh>
    <phoneticPr fontId="2"/>
  </si>
  <si>
    <t>作業の内容・特徴</t>
    <rPh sb="0" eb="2">
      <t>サギョウ</t>
    </rPh>
    <rPh sb="3" eb="5">
      <t>ナイヨウ</t>
    </rPh>
    <rPh sb="6" eb="8">
      <t>トクチョウ</t>
    </rPh>
    <phoneticPr fontId="2"/>
  </si>
  <si>
    <t>現　状　お　よ　び　評　価</t>
    <rPh sb="0" eb="1">
      <t>ウツツ</t>
    </rPh>
    <rPh sb="2" eb="3">
      <t>ジョウ</t>
    </rPh>
    <rPh sb="10" eb="11">
      <t>ヒョウ</t>
    </rPh>
    <rPh sb="12" eb="13">
      <t>アタイ</t>
    </rPh>
    <phoneticPr fontId="2"/>
  </si>
  <si>
    <t>事 業 の 課 題 と 方 向 性</t>
    <rPh sb="0" eb="1">
      <t>コト</t>
    </rPh>
    <rPh sb="2" eb="3">
      <t>ギョウ</t>
    </rPh>
    <rPh sb="6" eb="7">
      <t>カ</t>
    </rPh>
    <rPh sb="8" eb="9">
      <t>ダイ</t>
    </rPh>
    <rPh sb="12" eb="13">
      <t>カタ</t>
    </rPh>
    <rPh sb="14" eb="15">
      <t>ムカイ</t>
    </rPh>
    <rPh sb="16" eb="17">
      <t>セイ</t>
    </rPh>
    <phoneticPr fontId="2"/>
  </si>
  <si>
    <t>優 先
順 位</t>
    <rPh sb="0" eb="1">
      <t>ユウ</t>
    </rPh>
    <rPh sb="2" eb="3">
      <t>サキ</t>
    </rPh>
    <rPh sb="4" eb="5">
      <t>ジュン</t>
    </rPh>
    <rPh sb="6" eb="7">
      <t>クライ</t>
    </rPh>
    <phoneticPr fontId="2"/>
  </si>
  <si>
    <t>事業の収益性（令和５年度実績）</t>
    <rPh sb="0" eb="2">
      <t>ジギョウ</t>
    </rPh>
    <rPh sb="3" eb="6">
      <t>シュウエキセイ</t>
    </rPh>
    <rPh sb="7" eb="9">
      <t>レイワ</t>
    </rPh>
    <rPh sb="10" eb="12">
      <t>ネンド</t>
    </rPh>
    <rPh sb="12" eb="14">
      <t>ジッセキ</t>
    </rPh>
    <phoneticPr fontId="2"/>
  </si>
  <si>
    <t>事業の将来性
（５段階評価）</t>
    <rPh sb="0" eb="2">
      <t>ジギョウ</t>
    </rPh>
    <rPh sb="3" eb="6">
      <t>ショウライセイ</t>
    </rPh>
    <rPh sb="9" eb="11">
      <t>ダンカイ</t>
    </rPh>
    <rPh sb="11" eb="13">
      <t>ヒョウカ</t>
    </rPh>
    <phoneticPr fontId="2"/>
  </si>
  <si>
    <t>事業の意義
（５段階評価）</t>
    <rPh sb="0" eb="2">
      <t>ジギョウ</t>
    </rPh>
    <rPh sb="3" eb="5">
      <t>イギ</t>
    </rPh>
    <rPh sb="8" eb="10">
      <t>ダンカイ</t>
    </rPh>
    <rPh sb="10" eb="12">
      <t>ヒョウカ</t>
    </rPh>
    <phoneticPr fontId="2"/>
  </si>
  <si>
    <t>農作物・草花</t>
    <rPh sb="0" eb="3">
      <t>ノウサクモツ</t>
    </rPh>
    <rPh sb="4" eb="5">
      <t>クサ</t>
    </rPh>
    <rPh sb="5" eb="6">
      <t>ハナ</t>
    </rPh>
    <phoneticPr fontId="2"/>
  </si>
  <si>
    <t>栽培</t>
    <rPh sb="0" eb="2">
      <t>サイバイ</t>
    </rPh>
    <phoneticPr fontId="2"/>
  </si>
  <si>
    <t>（作業内容）</t>
    <rPh sb="1" eb="3">
      <t>サギョウ</t>
    </rPh>
    <rPh sb="3" eb="5">
      <t>ナイヨウ</t>
    </rPh>
    <phoneticPr fontId="2"/>
  </si>
  <si>
    <t>年間売上金額(Ａ)</t>
    <rPh sb="0" eb="2">
      <t>ネンカン</t>
    </rPh>
    <rPh sb="2" eb="4">
      <t>ウリアゲ</t>
    </rPh>
    <rPh sb="4" eb="6">
      <t>キンガク</t>
    </rPh>
    <phoneticPr fontId="2"/>
  </si>
  <si>
    <t>①もっと販売・受注が見込める</t>
    <rPh sb="4" eb="6">
      <t>ハンバイ</t>
    </rPh>
    <rPh sb="7" eb="9">
      <t>ジュチュウ</t>
    </rPh>
    <rPh sb="10" eb="12">
      <t>ミコ</t>
    </rPh>
    <phoneticPr fontId="2"/>
  </si>
  <si>
    <t>④利用者の適性にマッチしている</t>
    <rPh sb="1" eb="4">
      <t>リヨウシャ</t>
    </rPh>
    <rPh sb="5" eb="7">
      <t>テキセイ</t>
    </rPh>
    <phoneticPr fontId="2"/>
  </si>
  <si>
    <t>製菓</t>
    <rPh sb="0" eb="2">
      <t>セイカ</t>
    </rPh>
    <phoneticPr fontId="2"/>
  </si>
  <si>
    <t>製造</t>
    <rPh sb="0" eb="2">
      <t>セイゾウ</t>
    </rPh>
    <phoneticPr fontId="2"/>
  </si>
  <si>
    <t>土づくり(雑草堆肥づくり)、畝立て、種まき、種とり、作物の管理、収穫、梱包、発送、販売</t>
    <rPh sb="0" eb="1">
      <t>ツチ</t>
    </rPh>
    <rPh sb="5" eb="7">
      <t>ザッソウ</t>
    </rPh>
    <rPh sb="7" eb="9">
      <t>タイヒ</t>
    </rPh>
    <rPh sb="14" eb="15">
      <t>ウネ</t>
    </rPh>
    <rPh sb="15" eb="16">
      <t>タ</t>
    </rPh>
    <rPh sb="18" eb="19">
      <t>タネ</t>
    </rPh>
    <rPh sb="22" eb="23">
      <t>タネ</t>
    </rPh>
    <rPh sb="26" eb="28">
      <t>サクモツ</t>
    </rPh>
    <rPh sb="29" eb="31">
      <t>カンリ</t>
    </rPh>
    <rPh sb="32" eb="34">
      <t>シュウカク</t>
    </rPh>
    <rPh sb="35" eb="37">
      <t>コンポウ</t>
    </rPh>
    <rPh sb="38" eb="40">
      <t>ハッソウ</t>
    </rPh>
    <rPh sb="41" eb="43">
      <t>ハンバイ</t>
    </rPh>
    <phoneticPr fontId="2"/>
  </si>
  <si>
    <t>原価(Ｂ)　 ①＋②＋③</t>
    <rPh sb="0" eb="1">
      <t>ハラ</t>
    </rPh>
    <rPh sb="1" eb="2">
      <t>アタイ</t>
    </rPh>
    <phoneticPr fontId="2"/>
  </si>
  <si>
    <t>農薬化学肥料不使用であり手間がかかることに加え、作業に取り組むメンバーの状態や人数が安定しない。スタッフメンバー含め新しいことや未経験のことに対する不安感が強く、他者からの評価を気にしすぎている。</t>
  </si>
  <si>
    <t>製パン</t>
    <rPh sb="0" eb="1">
      <t>セイ</t>
    </rPh>
    <phoneticPr fontId="2"/>
  </si>
  <si>
    <t>①仕入・原材料費等</t>
    <rPh sb="1" eb="3">
      <t>シイ</t>
    </rPh>
    <rPh sb="4" eb="8">
      <t>ゲンザイリョウヒ</t>
    </rPh>
    <rPh sb="8" eb="9">
      <t>トウ</t>
    </rPh>
    <phoneticPr fontId="2"/>
  </si>
  <si>
    <t>冷菓</t>
    <rPh sb="0" eb="2">
      <t>レイカ</t>
    </rPh>
    <phoneticPr fontId="2"/>
  </si>
  <si>
    <t>販売</t>
    <rPh sb="0" eb="2">
      <t>ハンバイ</t>
    </rPh>
    <phoneticPr fontId="2"/>
  </si>
  <si>
    <t>②パート人件費</t>
    <rPh sb="4" eb="7">
      <t>ジンケンヒ</t>
    </rPh>
    <phoneticPr fontId="2"/>
  </si>
  <si>
    <t>②もっと生産量を増やせる</t>
    <rPh sb="4" eb="7">
      <t>セイサンリョウ</t>
    </rPh>
    <rPh sb="8" eb="9">
      <t>フ</t>
    </rPh>
    <phoneticPr fontId="2"/>
  </si>
  <si>
    <t>⑤利用者の職業能力の開発が見込める</t>
    <rPh sb="1" eb="4">
      <t>リヨウシャ</t>
    </rPh>
    <rPh sb="5" eb="7">
      <t>ショクギョウ</t>
    </rPh>
    <rPh sb="7" eb="9">
      <t>ノウリョク</t>
    </rPh>
    <rPh sb="10" eb="12">
      <t>カイハツ</t>
    </rPh>
    <rPh sb="13" eb="15">
      <t>ミコ</t>
    </rPh>
    <phoneticPr fontId="2"/>
  </si>
  <si>
    <t>飲料</t>
    <rPh sb="0" eb="2">
      <t>インリョウ</t>
    </rPh>
    <phoneticPr fontId="2"/>
  </si>
  <si>
    <t>請負</t>
    <rPh sb="0" eb="2">
      <t>ウケオイ</t>
    </rPh>
    <phoneticPr fontId="2"/>
  </si>
  <si>
    <t>③外注費</t>
    <rPh sb="1" eb="4">
      <t>ガイチュウヒ</t>
    </rPh>
    <phoneticPr fontId="2"/>
  </si>
  <si>
    <t>調味料</t>
    <rPh sb="0" eb="3">
      <t>チョウミリョウ</t>
    </rPh>
    <phoneticPr fontId="2"/>
  </si>
  <si>
    <t>経営</t>
    <rPh sb="0" eb="2">
      <t>ケイエイ</t>
    </rPh>
    <phoneticPr fontId="2"/>
  </si>
  <si>
    <t>（特徴）</t>
    <rPh sb="1" eb="3">
      <t>トクチョウ</t>
    </rPh>
    <phoneticPr fontId="2"/>
  </si>
  <si>
    <t>粗利益額(Ｃ)　 Ａ－Ｂ</t>
    <rPh sb="0" eb="1">
      <t>アラ</t>
    </rPh>
    <rPh sb="1" eb="3">
      <t>リエキ</t>
    </rPh>
    <rPh sb="3" eb="4">
      <t>ガク</t>
    </rPh>
    <phoneticPr fontId="2"/>
  </si>
  <si>
    <t>惣菜</t>
    <rPh sb="0" eb="2">
      <t>ソウザイ</t>
    </rPh>
    <phoneticPr fontId="2"/>
  </si>
  <si>
    <t>栽培期間中農薬化学肥料不使用での作物の栽培。可能な限り種をつなぎ固定種の栽培を目指している。作物の栽培と利用者の生き方をつなげて作業に取り組む。</t>
    <rPh sb="0" eb="4">
      <t>サイバイキカン</t>
    </rPh>
    <rPh sb="4" eb="5">
      <t>チュウ</t>
    </rPh>
    <rPh sb="5" eb="7">
      <t>ノウヤク</t>
    </rPh>
    <rPh sb="7" eb="11">
      <t>カガクヒリョウ</t>
    </rPh>
    <rPh sb="11" eb="14">
      <t>フシヨウ</t>
    </rPh>
    <rPh sb="16" eb="18">
      <t>サクモツ</t>
    </rPh>
    <rPh sb="19" eb="21">
      <t>サイバイ</t>
    </rPh>
    <rPh sb="22" eb="24">
      <t>カノウ</t>
    </rPh>
    <rPh sb="25" eb="26">
      <t>カギ</t>
    </rPh>
    <rPh sb="27" eb="28">
      <t>タネ</t>
    </rPh>
    <rPh sb="32" eb="35">
      <t>コテイシュ</t>
    </rPh>
    <rPh sb="36" eb="38">
      <t>サイバイ</t>
    </rPh>
    <rPh sb="39" eb="41">
      <t>メザ</t>
    </rPh>
    <rPh sb="46" eb="48">
      <t>サクモツ</t>
    </rPh>
    <rPh sb="49" eb="51">
      <t>サイバイ</t>
    </rPh>
    <rPh sb="52" eb="55">
      <t>リヨウシャ</t>
    </rPh>
    <rPh sb="56" eb="57">
      <t>イ</t>
    </rPh>
    <rPh sb="58" eb="59">
      <t>カタ</t>
    </rPh>
    <rPh sb="64" eb="66">
      <t>サギョウ</t>
    </rPh>
    <rPh sb="67" eb="68">
      <t>ト</t>
    </rPh>
    <rPh sb="69" eb="70">
      <t>ク</t>
    </rPh>
    <phoneticPr fontId="2"/>
  </si>
  <si>
    <t>従事利用者数(Ｄ)</t>
    <rPh sb="0" eb="2">
      <t>ジュウジ</t>
    </rPh>
    <rPh sb="2" eb="5">
      <t>リヨウシャ</t>
    </rPh>
    <rPh sb="5" eb="6">
      <t>スウ</t>
    </rPh>
    <phoneticPr fontId="2"/>
  </si>
  <si>
    <t>③商品力・技術力が高い</t>
    <rPh sb="1" eb="4">
      <t>ショウヒンリョク</t>
    </rPh>
    <rPh sb="5" eb="8">
      <t>ギジュツリョク</t>
    </rPh>
    <rPh sb="9" eb="10">
      <t>タカ</t>
    </rPh>
    <phoneticPr fontId="2"/>
  </si>
  <si>
    <t>⑥地域とのつながり・貢献性が高い</t>
    <rPh sb="1" eb="3">
      <t>チイキ</t>
    </rPh>
    <rPh sb="10" eb="12">
      <t>コウケン</t>
    </rPh>
    <rPh sb="12" eb="13">
      <t>セイ</t>
    </rPh>
    <rPh sb="14" eb="15">
      <t>タカ</t>
    </rPh>
    <phoneticPr fontId="2"/>
  </si>
  <si>
    <t>何のために今の作業に取り組んでいるのか、農作物の栽培に携わることでそれぞれの課題にスタッフもメンバーも一緒に向き合えるような事業をする。</t>
  </si>
  <si>
    <t>弁当・配食</t>
    <rPh sb="0" eb="2">
      <t>ベントウ</t>
    </rPh>
    <rPh sb="3" eb="5">
      <t>ハイショク</t>
    </rPh>
    <phoneticPr fontId="2"/>
  </si>
  <si>
    <t>１人あたり粗利益額　Ｃ／Ｄ</t>
    <rPh sb="1" eb="2">
      <t>ニン</t>
    </rPh>
    <rPh sb="5" eb="6">
      <t>アラ</t>
    </rPh>
    <rPh sb="6" eb="9">
      <t>リエキガク</t>
    </rPh>
    <phoneticPr fontId="2"/>
  </si>
  <si>
    <t>その他食料品</t>
    <rPh sb="2" eb="3">
      <t>タ</t>
    </rPh>
    <rPh sb="3" eb="6">
      <t>ショクリョウヒン</t>
    </rPh>
    <phoneticPr fontId="2"/>
  </si>
  <si>
    <t>飲食店</t>
    <rPh sb="0" eb="3">
      <t>インショクテン</t>
    </rPh>
    <phoneticPr fontId="2"/>
  </si>
  <si>
    <t>イベント設営</t>
    <rPh sb="4" eb="6">
      <t>セツエイ</t>
    </rPh>
    <phoneticPr fontId="2"/>
  </si>
  <si>
    <t>バザー出店</t>
    <rPh sb="3" eb="5">
      <t>シュッテン</t>
    </rPh>
    <phoneticPr fontId="2"/>
  </si>
  <si>
    <t>織物・織物加工</t>
    <rPh sb="0" eb="2">
      <t>オリモノ</t>
    </rPh>
    <rPh sb="3" eb="5">
      <t>オリモノ</t>
    </rPh>
    <rPh sb="5" eb="7">
      <t>カコウ</t>
    </rPh>
    <phoneticPr fontId="2"/>
  </si>
  <si>
    <t>木工品</t>
    <rPh sb="0" eb="2">
      <t>モッコウ</t>
    </rPh>
    <rPh sb="2" eb="3">
      <t>ヒン</t>
    </rPh>
    <phoneticPr fontId="2"/>
  </si>
  <si>
    <t>家具</t>
    <rPh sb="0" eb="2">
      <t>カグ</t>
    </rPh>
    <phoneticPr fontId="2"/>
  </si>
  <si>
    <t>陶器</t>
    <rPh sb="0" eb="2">
      <t>トウキ</t>
    </rPh>
    <phoneticPr fontId="2"/>
  </si>
  <si>
    <t>和紙・紙漉</t>
    <rPh sb="0" eb="2">
      <t>ワシ</t>
    </rPh>
    <rPh sb="3" eb="5">
      <t>カミスキ</t>
    </rPh>
    <phoneticPr fontId="2"/>
  </si>
  <si>
    <t>ガラス製品</t>
    <rPh sb="3" eb="5">
      <t>セイヒン</t>
    </rPh>
    <phoneticPr fontId="2"/>
  </si>
  <si>
    <t>アクセサリー</t>
    <phoneticPr fontId="2"/>
  </si>
  <si>
    <t>その他装飾品</t>
    <rPh sb="2" eb="3">
      <t>タ</t>
    </rPh>
    <rPh sb="3" eb="6">
      <t>ソウショクヒン</t>
    </rPh>
    <phoneticPr fontId="2"/>
  </si>
  <si>
    <t>その他小物</t>
    <rPh sb="2" eb="3">
      <t>タ</t>
    </rPh>
    <rPh sb="3" eb="5">
      <t>コモノ</t>
    </rPh>
    <phoneticPr fontId="2"/>
  </si>
  <si>
    <t>その他記念品</t>
    <rPh sb="2" eb="3">
      <t>タ</t>
    </rPh>
    <rPh sb="3" eb="6">
      <t>キネンヒン</t>
    </rPh>
    <phoneticPr fontId="2"/>
  </si>
  <si>
    <t>その他贈答品</t>
    <rPh sb="2" eb="3">
      <t>タ</t>
    </rPh>
    <rPh sb="3" eb="6">
      <t>ゾウトウヒン</t>
    </rPh>
    <phoneticPr fontId="2"/>
  </si>
  <si>
    <t>生活用品</t>
    <rPh sb="0" eb="2">
      <t>セイカツ</t>
    </rPh>
    <rPh sb="2" eb="4">
      <t>ヨウヒン</t>
    </rPh>
    <phoneticPr fontId="2"/>
  </si>
  <si>
    <t>事務用品</t>
    <rPh sb="0" eb="2">
      <t>ジム</t>
    </rPh>
    <rPh sb="2" eb="4">
      <t>ヨウヒン</t>
    </rPh>
    <phoneticPr fontId="2"/>
  </si>
  <si>
    <t>デザイン・企画編集</t>
    <rPh sb="5" eb="7">
      <t>キカク</t>
    </rPh>
    <rPh sb="7" eb="9">
      <t>ヘンシュウ</t>
    </rPh>
    <phoneticPr fontId="2"/>
  </si>
  <si>
    <t>印刷・製本</t>
    <rPh sb="0" eb="2">
      <t>インサツ</t>
    </rPh>
    <rPh sb="3" eb="5">
      <t>セイホン</t>
    </rPh>
    <phoneticPr fontId="2"/>
  </si>
  <si>
    <t>その他消耗品</t>
    <rPh sb="2" eb="3">
      <t>タ</t>
    </rPh>
    <rPh sb="3" eb="6">
      <t>ショウモウヒン</t>
    </rPh>
    <phoneticPr fontId="2"/>
  </si>
  <si>
    <t>肥料・飼料</t>
    <rPh sb="0" eb="2">
      <t>ヒリョウ</t>
    </rPh>
    <rPh sb="3" eb="5">
      <t>シリョウ</t>
    </rPh>
    <phoneticPr fontId="2"/>
  </si>
  <si>
    <t>機械部品組立</t>
    <rPh sb="0" eb="2">
      <t>キカイ</t>
    </rPh>
    <rPh sb="2" eb="4">
      <t>ブヒン</t>
    </rPh>
    <rPh sb="4" eb="6">
      <t>クミタテ</t>
    </rPh>
    <phoneticPr fontId="2"/>
  </si>
  <si>
    <t>電子部品組立</t>
    <rPh sb="0" eb="2">
      <t>デンシ</t>
    </rPh>
    <rPh sb="2" eb="4">
      <t>ブヒン</t>
    </rPh>
    <rPh sb="4" eb="6">
      <t>クミタテ</t>
    </rPh>
    <phoneticPr fontId="2"/>
  </si>
  <si>
    <t>製品・部品箱詰め</t>
    <rPh sb="0" eb="2">
      <t>セイヒン</t>
    </rPh>
    <rPh sb="3" eb="5">
      <t>ブヒン</t>
    </rPh>
    <rPh sb="5" eb="7">
      <t>ハコズ</t>
    </rPh>
    <phoneticPr fontId="2"/>
  </si>
  <si>
    <t>製品・部品袋詰め</t>
    <rPh sb="0" eb="2">
      <t>セイヒン</t>
    </rPh>
    <rPh sb="3" eb="5">
      <t>ブヒン</t>
    </rPh>
    <rPh sb="5" eb="7">
      <t>フクロヅ</t>
    </rPh>
    <phoneticPr fontId="2"/>
  </si>
  <si>
    <t>清掃</t>
    <rPh sb="0" eb="2">
      <t>セイソウ</t>
    </rPh>
    <phoneticPr fontId="2"/>
  </si>
  <si>
    <t>リサイクル</t>
    <phoneticPr fontId="2"/>
  </si>
  <si>
    <t>メンテナンス</t>
    <phoneticPr fontId="2"/>
  </si>
  <si>
    <t>クリーニング</t>
    <phoneticPr fontId="2"/>
  </si>
  <si>
    <t>配送・梱包</t>
    <rPh sb="0" eb="2">
      <t>ハイソウ</t>
    </rPh>
    <rPh sb="3" eb="5">
      <t>コンポウ</t>
    </rPh>
    <phoneticPr fontId="2"/>
  </si>
  <si>
    <t>ポスティング・配達</t>
    <rPh sb="7" eb="9">
      <t>ハイタツ</t>
    </rPh>
    <phoneticPr fontId="2"/>
  </si>
  <si>
    <t>事務サービス</t>
    <rPh sb="0" eb="2">
      <t>ジム</t>
    </rPh>
    <phoneticPr fontId="2"/>
  </si>
  <si>
    <t>洗車サービス</t>
    <rPh sb="0" eb="2">
      <t>センシャ</t>
    </rPh>
    <phoneticPr fontId="2"/>
  </si>
  <si>
    <t>その他役務サービス</t>
    <rPh sb="2" eb="3">
      <t>タ</t>
    </rPh>
    <rPh sb="3" eb="5">
      <t>エキム</t>
    </rPh>
    <phoneticPr fontId="2"/>
  </si>
  <si>
    <t>その他</t>
    <rPh sb="2" eb="3">
      <t>タ</t>
    </rPh>
    <phoneticPr fontId="2"/>
  </si>
  <si>
    <t xml:space="preserve">原価(Ｂ) </t>
    <rPh sb="0" eb="2">
      <t>ゲンカ</t>
    </rPh>
    <phoneticPr fontId="2"/>
  </si>
  <si>
    <t>粗利益額(Ｃ)　Ａ－Ｂ</t>
    <rPh sb="0" eb="1">
      <t>アラ</t>
    </rPh>
    <rPh sb="1" eb="3">
      <t>リエキ</t>
    </rPh>
    <rPh sb="3" eb="4">
      <t>ガク</t>
    </rPh>
    <phoneticPr fontId="2"/>
  </si>
  <si>
    <t>４．令和６年度から令和８年度にかかる就労支援事業全体（各業務合計）の売上および工賃の積算根拠</t>
    <rPh sb="2" eb="4">
      <t>レイワ</t>
    </rPh>
    <rPh sb="5" eb="7">
      <t>ネンド</t>
    </rPh>
    <rPh sb="9" eb="11">
      <t>レイワ</t>
    </rPh>
    <rPh sb="12" eb="14">
      <t>ネンド</t>
    </rPh>
    <rPh sb="14" eb="16">
      <t>ヘイネンド</t>
    </rPh>
    <rPh sb="18" eb="20">
      <t>シュウロウ</t>
    </rPh>
    <rPh sb="20" eb="22">
      <t>シエン</t>
    </rPh>
    <rPh sb="22" eb="24">
      <t>ジギョウ</t>
    </rPh>
    <rPh sb="24" eb="26">
      <t>ゼンタイ</t>
    </rPh>
    <rPh sb="27" eb="28">
      <t>カク</t>
    </rPh>
    <rPh sb="28" eb="30">
      <t>ギョウム</t>
    </rPh>
    <rPh sb="30" eb="32">
      <t>ゴウケイ</t>
    </rPh>
    <rPh sb="34" eb="36">
      <t>ウリアゲ</t>
    </rPh>
    <rPh sb="39" eb="41">
      <t>コウチン</t>
    </rPh>
    <rPh sb="42" eb="44">
      <t>セキサン</t>
    </rPh>
    <rPh sb="44" eb="46">
      <t>コンキョ</t>
    </rPh>
    <phoneticPr fontId="2"/>
  </si>
  <si>
    <t>科　　目</t>
    <rPh sb="0" eb="1">
      <t>カ</t>
    </rPh>
    <rPh sb="3" eb="4">
      <t>メ</t>
    </rPh>
    <phoneticPr fontId="12"/>
  </si>
  <si>
    <t>６年度(計画)</t>
    <rPh sb="1" eb="3">
      <t>ネンド</t>
    </rPh>
    <rPh sb="4" eb="6">
      <t>ケイカク</t>
    </rPh>
    <phoneticPr fontId="12"/>
  </si>
  <si>
    <t>７年度(計画)</t>
    <rPh sb="1" eb="3">
      <t>ネンド</t>
    </rPh>
    <rPh sb="4" eb="6">
      <t>ケイカク</t>
    </rPh>
    <phoneticPr fontId="12"/>
  </si>
  <si>
    <t>８年度(計画)</t>
    <rPh sb="1" eb="3">
      <t>ネンド</t>
    </rPh>
    <rPh sb="4" eb="6">
      <t>ケイカク</t>
    </rPh>
    <phoneticPr fontId="12"/>
  </si>
  <si>
    <t>備　　考</t>
    <rPh sb="0" eb="1">
      <t>ソナエ</t>
    </rPh>
    <rPh sb="3" eb="4">
      <t>コウ</t>
    </rPh>
    <phoneticPr fontId="12"/>
  </si>
  <si>
    <t xml:space="preserve"> 年間売上金額 (A)</t>
    <rPh sb="1" eb="3">
      <t>ネンカン</t>
    </rPh>
    <rPh sb="3" eb="5">
      <t>ウリアゲ</t>
    </rPh>
    <rPh sb="5" eb="7">
      <t>キンガク</t>
    </rPh>
    <phoneticPr fontId="12"/>
  </si>
  <si>
    <t xml:space="preserve"> 原価 (B) ①＋②＋③</t>
    <phoneticPr fontId="2"/>
  </si>
  <si>
    <t>①仕入・原材料費等</t>
    <rPh sb="1" eb="3">
      <t>シイ</t>
    </rPh>
    <rPh sb="4" eb="8">
      <t>ゲンザイリョウヒ</t>
    </rPh>
    <rPh sb="8" eb="9">
      <t>トウ</t>
    </rPh>
    <phoneticPr fontId="12"/>
  </si>
  <si>
    <t>②パート人件費</t>
    <rPh sb="4" eb="7">
      <t>ジンケンヒ</t>
    </rPh>
    <phoneticPr fontId="12"/>
  </si>
  <si>
    <t>③外注費</t>
    <rPh sb="1" eb="4">
      <t>ガイチュウヒ</t>
    </rPh>
    <phoneticPr fontId="12"/>
  </si>
  <si>
    <t xml:space="preserve"> 粗利益額 (C):(A)－(B)</t>
    <rPh sb="1" eb="2">
      <t>アラ</t>
    </rPh>
    <rPh sb="2" eb="4">
      <t>リエキ</t>
    </rPh>
    <rPh sb="4" eb="5">
      <t>ガク</t>
    </rPh>
    <phoneticPr fontId="12"/>
  </si>
  <si>
    <t xml:space="preserve"> 売上粗利益率 (C)÷(A）</t>
    <rPh sb="1" eb="3">
      <t>ウリア</t>
    </rPh>
    <rPh sb="3" eb="4">
      <t>アラ</t>
    </rPh>
    <rPh sb="4" eb="6">
      <t>リエキ</t>
    </rPh>
    <rPh sb="6" eb="7">
      <t>リツ</t>
    </rPh>
    <phoneticPr fontId="12"/>
  </si>
  <si>
    <t xml:space="preserve"> 販売・一般管理費用 (D)</t>
    <rPh sb="1" eb="3">
      <t>ハンバイ</t>
    </rPh>
    <rPh sb="4" eb="6">
      <t>イッパン</t>
    </rPh>
    <rPh sb="6" eb="8">
      <t>カンリ</t>
    </rPh>
    <rPh sb="8" eb="10">
      <t>ヒヨウ</t>
    </rPh>
    <phoneticPr fontId="12"/>
  </si>
  <si>
    <t xml:space="preserve"> その他経費 (E)</t>
    <rPh sb="3" eb="4">
      <t>タ</t>
    </rPh>
    <rPh sb="4" eb="6">
      <t>ケイヒ</t>
    </rPh>
    <phoneticPr fontId="2"/>
  </si>
  <si>
    <t xml:space="preserve"> 年間支払工賃総額 (F)</t>
    <rPh sb="1" eb="3">
      <t>ネンカン</t>
    </rPh>
    <rPh sb="3" eb="5">
      <t>シハラ</t>
    </rPh>
    <rPh sb="5" eb="7">
      <t>コウチン</t>
    </rPh>
    <rPh sb="7" eb="9">
      <t>ソウガク</t>
    </rPh>
    <phoneticPr fontId="12"/>
  </si>
  <si>
    <t xml:space="preserve"> 工賃変動積立金 (G)</t>
    <rPh sb="1" eb="3">
      <t>コウチン</t>
    </rPh>
    <rPh sb="3" eb="5">
      <t>ヘンドウ</t>
    </rPh>
    <rPh sb="5" eb="7">
      <t>ツミタ</t>
    </rPh>
    <rPh sb="7" eb="8">
      <t>キン</t>
    </rPh>
    <phoneticPr fontId="12"/>
  </si>
  <si>
    <t xml:space="preserve"> 設備等整備積立金 (H)</t>
    <rPh sb="1" eb="4">
      <t>セツビトウ</t>
    </rPh>
    <rPh sb="4" eb="6">
      <t>セイビ</t>
    </rPh>
    <rPh sb="6" eb="8">
      <t>ツミタ</t>
    </rPh>
    <rPh sb="8" eb="9">
      <t>キン</t>
    </rPh>
    <phoneticPr fontId="12"/>
  </si>
  <si>
    <r>
      <rPr>
        <sz val="10.5"/>
        <color indexed="10"/>
        <rFont val="ＭＳ ゴシック"/>
        <family val="3"/>
        <charset val="128"/>
      </rPr>
      <t>就労支援事業活動増減差額</t>
    </r>
    <r>
      <rPr>
        <sz val="10.5"/>
        <rFont val="ＭＳ ゴシック"/>
        <family val="3"/>
        <charset val="128"/>
      </rPr>
      <t xml:space="preserve"> (A-B-D-E-F-G-H)</t>
    </r>
    <rPh sb="0" eb="2">
      <t>シュウロウ</t>
    </rPh>
    <rPh sb="2" eb="4">
      <t>シエン</t>
    </rPh>
    <rPh sb="4" eb="6">
      <t>ジギョウ</t>
    </rPh>
    <rPh sb="6" eb="8">
      <t>カツドウ</t>
    </rPh>
    <rPh sb="8" eb="10">
      <t>ゾウゲン</t>
    </rPh>
    <rPh sb="10" eb="12">
      <t>サガク</t>
    </rPh>
    <phoneticPr fontId="12"/>
  </si>
  <si>
    <r>
      <t>※(E)における減価償却費については、当該設備が国庫補助制度を活用して取得したものである場合</t>
    </r>
    <r>
      <rPr>
        <sz val="8"/>
        <color indexed="10"/>
        <rFont val="ＭＳ ゴシック"/>
        <family val="3"/>
        <charset val="128"/>
      </rPr>
      <t>、国庫補助金等特区別積立金取崩額を控除した額</t>
    </r>
    <r>
      <rPr>
        <sz val="8"/>
        <rFont val="ＭＳ ゴシック"/>
        <family val="3"/>
        <charset val="128"/>
      </rPr>
      <t>を計上するものとしてください。自己資金で取得したものはこの限りではありません。</t>
    </r>
    <rPh sb="8" eb="10">
      <t>ゲンカ</t>
    </rPh>
    <rPh sb="10" eb="13">
      <t>ショウキャクヒ</t>
    </rPh>
    <rPh sb="19" eb="21">
      <t>トウガイ</t>
    </rPh>
    <rPh sb="21" eb="23">
      <t>セツビ</t>
    </rPh>
    <rPh sb="24" eb="26">
      <t>コッコ</t>
    </rPh>
    <rPh sb="26" eb="28">
      <t>ホジョ</t>
    </rPh>
    <rPh sb="28" eb="30">
      <t>セイド</t>
    </rPh>
    <rPh sb="31" eb="33">
      <t>カツヨウ</t>
    </rPh>
    <rPh sb="35" eb="37">
      <t>シュトク</t>
    </rPh>
    <rPh sb="44" eb="46">
      <t>バアイ</t>
    </rPh>
    <rPh sb="63" eb="65">
      <t>コウジョ</t>
    </rPh>
    <rPh sb="67" eb="68">
      <t>ガク</t>
    </rPh>
    <rPh sb="69" eb="71">
      <t>ケイジョウ</t>
    </rPh>
    <rPh sb="83" eb="85">
      <t>ジコ</t>
    </rPh>
    <rPh sb="85" eb="87">
      <t>シキン</t>
    </rPh>
    <rPh sb="88" eb="90">
      <t>シュトク</t>
    </rPh>
    <rPh sb="97" eb="98">
      <t>カギ</t>
    </rPh>
    <phoneticPr fontId="2"/>
  </si>
  <si>
    <t>目標工賃設定（月額）</t>
    <rPh sb="4" eb="6">
      <t>セッテイ</t>
    </rPh>
    <rPh sb="7" eb="9">
      <t>ゲツガク</t>
    </rPh>
    <phoneticPr fontId="2"/>
  </si>
  <si>
    <t>※（I)については、工賃が発生した開所日に限る</t>
  </si>
  <si>
    <t>前年度年間延べ利用者数 (H)</t>
    <rPh sb="0" eb="3">
      <t>ゼンネンド</t>
    </rPh>
    <rPh sb="3" eb="5">
      <t>ネンカン</t>
    </rPh>
    <rPh sb="5" eb="6">
      <t>ノ</t>
    </rPh>
    <rPh sb="7" eb="9">
      <t>リヨウ</t>
    </rPh>
    <rPh sb="9" eb="10">
      <t>シャ</t>
    </rPh>
    <rPh sb="10" eb="11">
      <t>スウ</t>
    </rPh>
    <phoneticPr fontId="12"/>
  </si>
  <si>
    <t>前年度年間開所日数（I)</t>
    <rPh sb="0" eb="3">
      <t>ゼンネンド</t>
    </rPh>
    <rPh sb="3" eb="5">
      <t>ネンカン</t>
    </rPh>
    <rPh sb="5" eb="7">
      <t>カイショ</t>
    </rPh>
    <rPh sb="7" eb="9">
      <t>ニッスウ</t>
    </rPh>
    <phoneticPr fontId="2"/>
  </si>
  <si>
    <t>平均工賃月額 (F)÷｛(H)÷（I）｝÷12</t>
    <rPh sb="0" eb="2">
      <t>ヘイキン</t>
    </rPh>
    <rPh sb="2" eb="4">
      <t>コウチン</t>
    </rPh>
    <rPh sb="4" eb="6">
      <t>ゲツガク</t>
    </rPh>
    <phoneticPr fontId="12"/>
  </si>
  <si>
    <t>←最終年度目標額</t>
    <rPh sb="1" eb="3">
      <t>サイシュウ</t>
    </rPh>
    <rPh sb="3" eb="5">
      <t>ネンド</t>
    </rPh>
    <rPh sb="5" eb="8">
      <t>モクヒョウガク</t>
    </rPh>
    <phoneticPr fontId="12"/>
  </si>
  <si>
    <t>５．改善計画シート（令和５年度実績を踏まえた令和６年度における改善計画）</t>
    <rPh sb="2" eb="4">
      <t>カイゼン</t>
    </rPh>
    <rPh sb="4" eb="6">
      <t>ケイカク</t>
    </rPh>
    <rPh sb="10" eb="12">
      <t>レイワ</t>
    </rPh>
    <rPh sb="13" eb="15">
      <t>ネンド</t>
    </rPh>
    <rPh sb="15" eb="17">
      <t>ジッセキ</t>
    </rPh>
    <rPh sb="18" eb="19">
      <t>フ</t>
    </rPh>
    <rPh sb="22" eb="24">
      <t>レイワ</t>
    </rPh>
    <rPh sb="25" eb="27">
      <t>ネンド</t>
    </rPh>
    <rPh sb="31" eb="33">
      <t>カイゼン</t>
    </rPh>
    <rPh sb="33" eb="35">
      <t>ケイカク</t>
    </rPh>
    <phoneticPr fontId="2"/>
  </si>
  <si>
    <t>就労支援事業科目</t>
    <rPh sb="0" eb="2">
      <t>シュウロウ</t>
    </rPh>
    <rPh sb="2" eb="4">
      <t>シエン</t>
    </rPh>
    <rPh sb="4" eb="6">
      <t>ジギョウ</t>
    </rPh>
    <rPh sb="6" eb="8">
      <t>カモク</t>
    </rPh>
    <phoneticPr fontId="2"/>
  </si>
  <si>
    <t>改善事項
（複数回答可）</t>
    <rPh sb="0" eb="2">
      <t>カイゼン</t>
    </rPh>
    <rPh sb="2" eb="4">
      <t>ジコウ</t>
    </rPh>
    <rPh sb="6" eb="8">
      <t>フクスウ</t>
    </rPh>
    <rPh sb="8" eb="10">
      <t>カイトウ</t>
    </rPh>
    <rPh sb="10" eb="11">
      <t>カ</t>
    </rPh>
    <phoneticPr fontId="2"/>
  </si>
  <si>
    <t>改善テーマ</t>
    <rPh sb="0" eb="2">
      <t>カイゼン</t>
    </rPh>
    <phoneticPr fontId="2"/>
  </si>
  <si>
    <t>目標</t>
    <rPh sb="0" eb="2">
      <t>モクヒョウ</t>
    </rPh>
    <phoneticPr fontId="2"/>
  </si>
  <si>
    <t>目標達成に向けた具体的方法</t>
    <rPh sb="0" eb="2">
      <t>モクヒョウ</t>
    </rPh>
    <rPh sb="2" eb="4">
      <t>タッセイ</t>
    </rPh>
    <rPh sb="5" eb="6">
      <t>ム</t>
    </rPh>
    <rPh sb="8" eb="11">
      <t>グタイテキ</t>
    </rPh>
    <rPh sb="11" eb="13">
      <t>ホウホウ</t>
    </rPh>
    <phoneticPr fontId="2"/>
  </si>
  <si>
    <t>主担当</t>
    <rPh sb="0" eb="1">
      <t>シュ</t>
    </rPh>
    <rPh sb="1" eb="3">
      <t>タントウ</t>
    </rPh>
    <phoneticPr fontId="2"/>
  </si>
  <si>
    <t>評　価（各期末記入欄）</t>
    <rPh sb="0" eb="1">
      <t>ヒョウ</t>
    </rPh>
    <rPh sb="2" eb="3">
      <t>アタイ</t>
    </rPh>
    <rPh sb="4" eb="5">
      <t>カク</t>
    </rPh>
    <rPh sb="5" eb="7">
      <t>キマツ</t>
    </rPh>
    <rPh sb="7" eb="10">
      <t>キニュウラン</t>
    </rPh>
    <phoneticPr fontId="2"/>
  </si>
  <si>
    <t>□商品に魅力がない
□販売先が限られている
□単価が安い
■大量受注が困難
■商品品種が少ない
□立地が悪い
■生産コストがかかる
□他の事業所とのネッ
　 トワークが脆弱
□職員の意識等
□改善事項が分からない
■その他（作業に参加する利用者が安定しない　）</t>
    <rPh sb="1" eb="3">
      <t>ショウヒン</t>
    </rPh>
    <rPh sb="4" eb="6">
      <t>ミリョク</t>
    </rPh>
    <rPh sb="11" eb="13">
      <t>ハンバイ</t>
    </rPh>
    <rPh sb="13" eb="14">
      <t>サキ</t>
    </rPh>
    <rPh sb="15" eb="16">
      <t>カギ</t>
    </rPh>
    <rPh sb="23" eb="25">
      <t>タンカ</t>
    </rPh>
    <rPh sb="26" eb="27">
      <t>ヤス</t>
    </rPh>
    <rPh sb="30" eb="32">
      <t>タイリョウ</t>
    </rPh>
    <rPh sb="32" eb="34">
      <t>ジュチュウ</t>
    </rPh>
    <rPh sb="35" eb="37">
      <t>コンナン</t>
    </rPh>
    <rPh sb="39" eb="41">
      <t>ショウヒン</t>
    </rPh>
    <rPh sb="41" eb="43">
      <t>ヒンシュ</t>
    </rPh>
    <rPh sb="44" eb="45">
      <t>スク</t>
    </rPh>
    <rPh sb="49" eb="51">
      <t>リッチ</t>
    </rPh>
    <rPh sb="52" eb="53">
      <t>ワル</t>
    </rPh>
    <rPh sb="56" eb="58">
      <t>セイサン</t>
    </rPh>
    <rPh sb="67" eb="68">
      <t>タ</t>
    </rPh>
    <rPh sb="69" eb="72">
      <t>ジギョウショ</t>
    </rPh>
    <rPh sb="84" eb="86">
      <t>ゼイジャク</t>
    </rPh>
    <rPh sb="88" eb="90">
      <t>ショクイン</t>
    </rPh>
    <rPh sb="91" eb="93">
      <t>イシキ</t>
    </rPh>
    <rPh sb="93" eb="94">
      <t>トウ</t>
    </rPh>
    <rPh sb="96" eb="98">
      <t>カイゼン</t>
    </rPh>
    <rPh sb="98" eb="100">
      <t>ジコウ</t>
    </rPh>
    <rPh sb="101" eb="102">
      <t>ワ</t>
    </rPh>
    <rPh sb="110" eb="111">
      <t>タ</t>
    </rPh>
    <rPh sb="112" eb="114">
      <t>サギョウ</t>
    </rPh>
    <rPh sb="115" eb="117">
      <t>サンカ</t>
    </rPh>
    <rPh sb="119" eb="122">
      <t>リヨウシャ</t>
    </rPh>
    <rPh sb="123" eb="125">
      <t>アンテイ</t>
    </rPh>
    <phoneticPr fontId="2"/>
  </si>
  <si>
    <t>①農地の活用方法検討
②商品の質、梱包発送の質の向上
③販路や取引先との関係性の構築</t>
  </si>
  <si>
    <t>（６年度）</t>
    <rPh sb="2" eb="4">
      <t>ネンド</t>
    </rPh>
    <phoneticPr fontId="2"/>
  </si>
  <si>
    <t>①事業所前の畑については引き続き直線の畝とし毎年の畝立ての手間を省く為極力畝を崩さない方向で栽培を行う。栽培する作物については年間計画を立て、それをもとに季節ごとに栽培する作物をどの畝に植えるか栽培計画を立て作業に取り組む。伊香立の畑ではメンバーと共に作物を栽培する面積を決め必要な本数の畝立てを行い、農作物栽培のために管理する面積をあらかじめ決める。伊香立でも年間計画をもとに作物の栽培計画を立て作業に取り組む。
②種まきの適期や土の状態、収穫の時期など栽培する作物の質が良い状態で商品にできるよう作業日誌を付けながら見極める。梱包方法や発送方法についていくつか資材を試し質を落とさない状態でお客様や取引先に届けられるよう研究する。
③自分たちが大事にしたい思いや目的を、取引先に伝えられるよう、普段からメンバーを含めたミーティングなどでそれぞれの思いを出し合い取引先事のやり取り方法で共有していく。HPやSNSなども活用。</t>
  </si>
  <si>
    <t>大江　裕美</t>
  </si>
  <si>
    <t>①拡大した農地でどの作物をどれだけ栽培するか利用者と共に検討し売上につなげる
②野菜やハーブの見た目、味、香りの質を上げる、梱包方法や使用する資材を検討し商品の質を上げる
③これまで拡大した販路や取引先とのつながりを強め、商品の良さや作業に取り組むメンバーの思いを伝える、取引先の思いも知る</t>
  </si>
  <si>
    <t>アクセサリー</t>
  </si>
  <si>
    <t>ハーブティーに関する自主製品制作および請負作業。ハーブティーの計量、封入作業、シーラー作業、バスハーブ作成、ハーブのカット作業、選別作業、商品管理、在庫管理、納品、営業活動、出店販売、工賃決定会議、戦略会議</t>
    <rPh sb="7" eb="8">
      <t>カン</t>
    </rPh>
    <rPh sb="10" eb="12">
      <t>ジシュ</t>
    </rPh>
    <rPh sb="12" eb="14">
      <t>セイヒン</t>
    </rPh>
    <rPh sb="14" eb="16">
      <t>セイサク</t>
    </rPh>
    <rPh sb="19" eb="23">
      <t>ウケオイサギョウ</t>
    </rPh>
    <rPh sb="31" eb="33">
      <t>ケイリョウ</t>
    </rPh>
    <rPh sb="34" eb="38">
      <t>フウニュウサギョウ</t>
    </rPh>
    <rPh sb="43" eb="45">
      <t>サギョウ</t>
    </rPh>
    <rPh sb="51" eb="53">
      <t>サクセイ</t>
    </rPh>
    <rPh sb="61" eb="63">
      <t>サギョウ</t>
    </rPh>
    <rPh sb="64" eb="68">
      <t>センベツサギョウ</t>
    </rPh>
    <rPh sb="69" eb="73">
      <t>ショウヒンカンリ</t>
    </rPh>
    <rPh sb="74" eb="78">
      <t>ザイコカンリ</t>
    </rPh>
    <rPh sb="79" eb="81">
      <t>ノウヒン</t>
    </rPh>
    <rPh sb="82" eb="86">
      <t>エイギョウカツドウ</t>
    </rPh>
    <rPh sb="87" eb="91">
      <t>シュッテンハンバイ</t>
    </rPh>
    <rPh sb="92" eb="94">
      <t>コウチン</t>
    </rPh>
    <rPh sb="94" eb="98">
      <t>ケッテイカイギ</t>
    </rPh>
    <rPh sb="99" eb="103">
      <t>センリャクカイギ</t>
    </rPh>
    <phoneticPr fontId="2"/>
  </si>
  <si>
    <t>多くの作業がチームで行う作業であるため役割分担や手順を考えながら効率よく、且つ、より衛生的に、より喜ばれる商品づくりを目指す。</t>
    <rPh sb="0" eb="1">
      <t>オオ</t>
    </rPh>
    <rPh sb="3" eb="5">
      <t>サギョウ</t>
    </rPh>
    <rPh sb="10" eb="11">
      <t>オコナ</t>
    </rPh>
    <rPh sb="12" eb="14">
      <t>サギョウ</t>
    </rPh>
    <rPh sb="19" eb="23">
      <t>ヤクワリブンタン</t>
    </rPh>
    <rPh sb="24" eb="26">
      <t>テジュン</t>
    </rPh>
    <rPh sb="27" eb="28">
      <t>カンガ</t>
    </rPh>
    <rPh sb="32" eb="34">
      <t>コウリツ</t>
    </rPh>
    <rPh sb="37" eb="38">
      <t>カ</t>
    </rPh>
    <rPh sb="42" eb="45">
      <t>エイセイテキ</t>
    </rPh>
    <rPh sb="49" eb="50">
      <t>ヨロコ</t>
    </rPh>
    <rPh sb="53" eb="55">
      <t>ショウヒン</t>
    </rPh>
    <rPh sb="59" eb="61">
      <t>メザ</t>
    </rPh>
    <phoneticPr fontId="2"/>
  </si>
  <si>
    <t>理解力、集中力、向上心は商品に対する関心度に比例する傾向にあり、関心が持てない場合にも同じクオリティの商品が作れるようなマニュアル、声掛けが必要。また、シーラー作業を担える利用者が非常に少なく、メンバーだけで作業を担える状況にない。</t>
    <rPh sb="0" eb="3">
      <t>リカイリョク</t>
    </rPh>
    <rPh sb="4" eb="7">
      <t>シュウチュウリョク</t>
    </rPh>
    <rPh sb="8" eb="11">
      <t>コウジョウシン</t>
    </rPh>
    <rPh sb="12" eb="14">
      <t>ショウヒン</t>
    </rPh>
    <rPh sb="15" eb="16">
      <t>タイ</t>
    </rPh>
    <rPh sb="18" eb="21">
      <t>カンシンド</t>
    </rPh>
    <rPh sb="22" eb="24">
      <t>ヒレイ</t>
    </rPh>
    <rPh sb="26" eb="28">
      <t>ケイコウ</t>
    </rPh>
    <rPh sb="32" eb="34">
      <t>カンシン</t>
    </rPh>
    <rPh sb="35" eb="36">
      <t>モ</t>
    </rPh>
    <rPh sb="40" eb="41">
      <t>アイ</t>
    </rPh>
    <rPh sb="43" eb="44">
      <t>オナ</t>
    </rPh>
    <rPh sb="51" eb="53">
      <t>ショウヒン</t>
    </rPh>
    <rPh sb="54" eb="55">
      <t>ツク</t>
    </rPh>
    <rPh sb="66" eb="68">
      <t>コエカ</t>
    </rPh>
    <rPh sb="70" eb="72">
      <t>ヒツヨウ</t>
    </rPh>
    <rPh sb="80" eb="82">
      <t>サギョウ</t>
    </rPh>
    <rPh sb="83" eb="84">
      <t>ニナ</t>
    </rPh>
    <rPh sb="86" eb="89">
      <t>リヨウシャ</t>
    </rPh>
    <rPh sb="90" eb="92">
      <t>ヒジョウ</t>
    </rPh>
    <rPh sb="93" eb="94">
      <t>スク</t>
    </rPh>
    <rPh sb="104" eb="106">
      <t>サギョウ</t>
    </rPh>
    <rPh sb="107" eb="108">
      <t>ニナ</t>
    </rPh>
    <rPh sb="110" eb="112">
      <t>ジョウキョウ</t>
    </rPh>
    <phoneticPr fontId="2"/>
  </si>
  <si>
    <t>作業会計も含めメンバーと共有し、集団力動を利用しながらモチベーションアップを図る。言いにくいことも互いに言い合える環境づくりを行う。</t>
    <rPh sb="0" eb="4">
      <t>サギョウカイケイ</t>
    </rPh>
    <rPh sb="5" eb="6">
      <t>フク</t>
    </rPh>
    <rPh sb="12" eb="14">
      <t>キョウユウ</t>
    </rPh>
    <rPh sb="16" eb="20">
      <t>シュウダンリキドウ</t>
    </rPh>
    <rPh sb="21" eb="23">
      <t>リヨウ</t>
    </rPh>
    <rPh sb="38" eb="39">
      <t>ハカ</t>
    </rPh>
    <rPh sb="41" eb="42">
      <t>イ</t>
    </rPh>
    <rPh sb="49" eb="50">
      <t>タガ</t>
    </rPh>
    <rPh sb="52" eb="53">
      <t>イ</t>
    </rPh>
    <rPh sb="54" eb="55">
      <t>ア</t>
    </rPh>
    <rPh sb="57" eb="59">
      <t>カンキョウ</t>
    </rPh>
    <rPh sb="63" eb="64">
      <t>オコナ</t>
    </rPh>
    <phoneticPr fontId="2"/>
  </si>
  <si>
    <t xml:space="preserve">アクセサリーの土台作り、貝の貼り付け、塗料を塗る、貝の削り出し、金具付け、梱包、ネットショップにアップ、商品写真撮影。
</t>
    <rPh sb="7" eb="9">
      <t>ドダイ</t>
    </rPh>
    <rPh sb="9" eb="10">
      <t>ヅク</t>
    </rPh>
    <rPh sb="12" eb="13">
      <t>カイ</t>
    </rPh>
    <rPh sb="14" eb="15">
      <t>ハ</t>
    </rPh>
    <rPh sb="16" eb="17">
      <t>ツ</t>
    </rPh>
    <rPh sb="19" eb="21">
      <t>トリョウ</t>
    </rPh>
    <rPh sb="22" eb="23">
      <t>ヌ</t>
    </rPh>
    <rPh sb="25" eb="26">
      <t>カイ</t>
    </rPh>
    <rPh sb="27" eb="28">
      <t>ケズ</t>
    </rPh>
    <rPh sb="29" eb="30">
      <t>ダ</t>
    </rPh>
    <rPh sb="32" eb="35">
      <t>カナグツ</t>
    </rPh>
    <rPh sb="37" eb="39">
      <t>コンポウ</t>
    </rPh>
    <rPh sb="52" eb="54">
      <t>ショウヒン</t>
    </rPh>
    <rPh sb="54" eb="58">
      <t>シャシンサツエイ</t>
    </rPh>
    <phoneticPr fontId="2"/>
  </si>
  <si>
    <t xml:space="preserve">伝統工芸品。
材料も高価であり、技術が必要な分、商品が高額となる。
作品が全て唯一無二のもの。
</t>
    <rPh sb="0" eb="5">
      <t>デントウコウゲイヒン</t>
    </rPh>
    <rPh sb="7" eb="9">
      <t>ザイリョウ</t>
    </rPh>
    <rPh sb="10" eb="12">
      <t>コウカ</t>
    </rPh>
    <rPh sb="16" eb="18">
      <t>ギジュツ</t>
    </rPh>
    <rPh sb="19" eb="21">
      <t>ヒツヨウ</t>
    </rPh>
    <rPh sb="22" eb="23">
      <t>ブン</t>
    </rPh>
    <rPh sb="24" eb="26">
      <t>ショウヒン</t>
    </rPh>
    <rPh sb="27" eb="29">
      <t>コウガク</t>
    </rPh>
    <rPh sb="34" eb="36">
      <t>サクヒン</t>
    </rPh>
    <rPh sb="37" eb="38">
      <t>スベ</t>
    </rPh>
    <rPh sb="39" eb="43">
      <t>ユイイツムニ</t>
    </rPh>
    <phoneticPr fontId="2"/>
  </si>
  <si>
    <t>荷受け、ラベル貼り、梱包、作業の進捗連絡、作業進捗管理（PC）</t>
    <rPh sb="0" eb="2">
      <t>ニウ</t>
    </rPh>
    <rPh sb="7" eb="8">
      <t>ハ</t>
    </rPh>
    <rPh sb="10" eb="12">
      <t>コンポウ</t>
    </rPh>
    <rPh sb="13" eb="15">
      <t>サギョウ</t>
    </rPh>
    <rPh sb="16" eb="20">
      <t>シンチョクレンラク</t>
    </rPh>
    <rPh sb="21" eb="27">
      <t>サギョウシンチョクカンリ</t>
    </rPh>
    <phoneticPr fontId="2"/>
  </si>
  <si>
    <t>メンバーが中心となり運営。相手先担当者との定期のミーティングを持ちながら荷受けする数量などもメンバーが中心となって調整。</t>
    <rPh sb="5" eb="7">
      <t>チュウシン</t>
    </rPh>
    <rPh sb="10" eb="12">
      <t>ウンエイ</t>
    </rPh>
    <rPh sb="13" eb="16">
      <t>アイテサキ</t>
    </rPh>
    <rPh sb="16" eb="19">
      <t>タントウシャ</t>
    </rPh>
    <rPh sb="21" eb="23">
      <t>テイキ</t>
    </rPh>
    <rPh sb="31" eb="32">
      <t>モ</t>
    </rPh>
    <rPh sb="36" eb="38">
      <t>ニウ</t>
    </rPh>
    <rPh sb="41" eb="43">
      <t>スウリョウ</t>
    </rPh>
    <rPh sb="51" eb="53">
      <t>チュウシン</t>
    </rPh>
    <rPh sb="57" eb="59">
      <t>チョウセイ</t>
    </rPh>
    <phoneticPr fontId="2"/>
  </si>
  <si>
    <t>技術の上達に非常に時間がかかる。
材料が高価であり失敗時の損失が大きい。
メンバーの技術に差がある。
1個の商品を作るのに非常に時間を要する</t>
    <rPh sb="0" eb="2">
      <t>ギジュツ</t>
    </rPh>
    <rPh sb="3" eb="5">
      <t>ジョウタツ</t>
    </rPh>
    <rPh sb="6" eb="8">
      <t>ヒジョウ</t>
    </rPh>
    <rPh sb="9" eb="11">
      <t>ジカン</t>
    </rPh>
    <rPh sb="17" eb="19">
      <t>ザイリョウ</t>
    </rPh>
    <rPh sb="20" eb="22">
      <t>コウカ</t>
    </rPh>
    <rPh sb="25" eb="28">
      <t>シッパイジ</t>
    </rPh>
    <rPh sb="29" eb="31">
      <t>ソンシツ</t>
    </rPh>
    <rPh sb="32" eb="33">
      <t>オオ</t>
    </rPh>
    <rPh sb="42" eb="44">
      <t>ギジュツ</t>
    </rPh>
    <rPh sb="45" eb="46">
      <t>サ</t>
    </rPh>
    <rPh sb="52" eb="53">
      <t>コ</t>
    </rPh>
    <rPh sb="54" eb="56">
      <t>ショウヒン</t>
    </rPh>
    <rPh sb="57" eb="58">
      <t>ツク</t>
    </rPh>
    <rPh sb="61" eb="63">
      <t>ヒジョウ</t>
    </rPh>
    <rPh sb="64" eb="66">
      <t>ジカン</t>
    </rPh>
    <rPh sb="67" eb="68">
      <t>ヨウ</t>
    </rPh>
    <phoneticPr fontId="2"/>
  </si>
  <si>
    <t>弊社オリジナルブランドの作品作り。
しっかりと技術の伴った質の高い商品を、それに応じた価格で販売する。</t>
    <rPh sb="0" eb="2">
      <t>ヘイシャ</t>
    </rPh>
    <rPh sb="12" eb="15">
      <t>サクヒンヅク</t>
    </rPh>
    <rPh sb="23" eb="25">
      <t>ギジュツ</t>
    </rPh>
    <rPh sb="26" eb="27">
      <t>トモナ</t>
    </rPh>
    <rPh sb="29" eb="30">
      <t>シツ</t>
    </rPh>
    <rPh sb="31" eb="32">
      <t>タカ</t>
    </rPh>
    <rPh sb="33" eb="35">
      <t>ショウヒン</t>
    </rPh>
    <rPh sb="40" eb="41">
      <t>オウ</t>
    </rPh>
    <rPh sb="43" eb="45">
      <t>カカク</t>
    </rPh>
    <rPh sb="46" eb="48">
      <t>ハンバイ</t>
    </rPh>
    <phoneticPr fontId="2"/>
  </si>
  <si>
    <t>単価が低いため数をこなす必要があるが、メンバー主体としているためついていけないメンバーが多い。
技術の伴ったメンバーの確保。
メンバー同士の効率的な連携。</t>
    <rPh sb="0" eb="2">
      <t>タンカ</t>
    </rPh>
    <rPh sb="3" eb="4">
      <t>ヒク</t>
    </rPh>
    <rPh sb="7" eb="8">
      <t>カズ</t>
    </rPh>
    <rPh sb="12" eb="14">
      <t>ヒツヨウ</t>
    </rPh>
    <rPh sb="23" eb="25">
      <t>シュタイ</t>
    </rPh>
    <rPh sb="44" eb="45">
      <t>オオ</t>
    </rPh>
    <rPh sb="48" eb="50">
      <t>ギジュツ</t>
    </rPh>
    <rPh sb="51" eb="52">
      <t>トモナ</t>
    </rPh>
    <rPh sb="59" eb="61">
      <t>カクホ</t>
    </rPh>
    <rPh sb="67" eb="69">
      <t>ドウシ</t>
    </rPh>
    <rPh sb="70" eb="73">
      <t>コウリツテキ</t>
    </rPh>
    <rPh sb="74" eb="76">
      <t>レンケイ</t>
    </rPh>
    <phoneticPr fontId="2"/>
  </si>
  <si>
    <t>メンバーが主体となって作業を行っていく。
相手先との交渉や決定、失敗の修正などもメンバーの中で担えるようになる。</t>
    <rPh sb="5" eb="7">
      <t>シュタイ</t>
    </rPh>
    <rPh sb="11" eb="13">
      <t>サギョウ</t>
    </rPh>
    <rPh sb="14" eb="15">
      <t>オコナ</t>
    </rPh>
    <rPh sb="21" eb="24">
      <t>アイテサキ</t>
    </rPh>
    <rPh sb="26" eb="28">
      <t>コウショウ</t>
    </rPh>
    <rPh sb="29" eb="31">
      <t>ケッテイ</t>
    </rPh>
    <rPh sb="32" eb="34">
      <t>シッパイ</t>
    </rPh>
    <rPh sb="35" eb="37">
      <t>シュウセイ</t>
    </rPh>
    <rPh sb="45" eb="46">
      <t>ナカ</t>
    </rPh>
    <rPh sb="47" eb="48">
      <t>ニナ</t>
    </rPh>
    <phoneticPr fontId="2"/>
  </si>
  <si>
    <t>□商品に魅力がない
■販売先が限られている
□単価が安い
■大量受注が困難
□商品品種が少ない
□立地が悪い
■生産コストがかかる
□他の事業所とのネッ
　 トワークが脆弱
■職員の意識等
□改善事項が分からない
□その他（　　　　　　　　　　　）</t>
    <rPh sb="1" eb="3">
      <t>ショウヒン</t>
    </rPh>
    <rPh sb="4" eb="6">
      <t>ミリョク</t>
    </rPh>
    <rPh sb="11" eb="13">
      <t>ハンバイ</t>
    </rPh>
    <rPh sb="13" eb="14">
      <t>サキ</t>
    </rPh>
    <rPh sb="15" eb="16">
      <t>カギ</t>
    </rPh>
    <rPh sb="23" eb="25">
      <t>タンカ</t>
    </rPh>
    <rPh sb="26" eb="27">
      <t>ヤス</t>
    </rPh>
    <rPh sb="30" eb="32">
      <t>タイリョウ</t>
    </rPh>
    <rPh sb="32" eb="34">
      <t>ジュチュウ</t>
    </rPh>
    <rPh sb="35" eb="37">
      <t>コンナン</t>
    </rPh>
    <rPh sb="39" eb="41">
      <t>ショウヒン</t>
    </rPh>
    <rPh sb="41" eb="43">
      <t>ヒンシュ</t>
    </rPh>
    <rPh sb="44" eb="45">
      <t>スク</t>
    </rPh>
    <rPh sb="49" eb="51">
      <t>リッチ</t>
    </rPh>
    <rPh sb="52" eb="53">
      <t>ワル</t>
    </rPh>
    <rPh sb="56" eb="58">
      <t>セイサン</t>
    </rPh>
    <rPh sb="67" eb="68">
      <t>タ</t>
    </rPh>
    <rPh sb="69" eb="72">
      <t>ジギョウショ</t>
    </rPh>
    <rPh sb="84" eb="86">
      <t>ゼイジャク</t>
    </rPh>
    <rPh sb="88" eb="90">
      <t>ショクイン</t>
    </rPh>
    <rPh sb="91" eb="93">
      <t>イシキ</t>
    </rPh>
    <rPh sb="93" eb="94">
      <t>トウ</t>
    </rPh>
    <rPh sb="96" eb="98">
      <t>カイゼン</t>
    </rPh>
    <rPh sb="98" eb="100">
      <t>ジコウ</t>
    </rPh>
    <rPh sb="101" eb="102">
      <t>ワ</t>
    </rPh>
    <rPh sb="110" eb="111">
      <t>タ</t>
    </rPh>
    <phoneticPr fontId="2"/>
  </si>
  <si>
    <t xml:space="preserve">①技術の向上
②販路拡大
③意識の改革（より高い意識を持って）
</t>
    <rPh sb="1" eb="3">
      <t>ギジュツ</t>
    </rPh>
    <rPh sb="4" eb="6">
      <t>コウジョウ</t>
    </rPh>
    <rPh sb="8" eb="12">
      <t>ハンロカクダイ</t>
    </rPh>
    <rPh sb="14" eb="16">
      <t>イシキ</t>
    </rPh>
    <rPh sb="17" eb="19">
      <t>カイカク</t>
    </rPh>
    <rPh sb="27" eb="28">
      <t>モ</t>
    </rPh>
    <phoneticPr fontId="2"/>
  </si>
  <si>
    <t>①一定水準の技術を全員が確保する
②商品を置いてくれる店舗を見つける。海外に向けてネット販売
③技術の向上とコスト削減の意識を高める</t>
    <rPh sb="1" eb="5">
      <t>イッテイスイジュン</t>
    </rPh>
    <rPh sb="6" eb="8">
      <t>ギジュツ</t>
    </rPh>
    <rPh sb="9" eb="11">
      <t>ゼンイン</t>
    </rPh>
    <rPh sb="12" eb="14">
      <t>カクホ</t>
    </rPh>
    <rPh sb="18" eb="20">
      <t>ショウヒン</t>
    </rPh>
    <rPh sb="21" eb="22">
      <t>オ</t>
    </rPh>
    <rPh sb="27" eb="29">
      <t>テンポ</t>
    </rPh>
    <rPh sb="30" eb="31">
      <t>ミ</t>
    </rPh>
    <rPh sb="35" eb="37">
      <t>カイガイ</t>
    </rPh>
    <rPh sb="38" eb="39">
      <t>ム</t>
    </rPh>
    <rPh sb="44" eb="46">
      <t>ハンバイ</t>
    </rPh>
    <rPh sb="48" eb="50">
      <t>ギジュツ</t>
    </rPh>
    <rPh sb="51" eb="53">
      <t>コウジョウ</t>
    </rPh>
    <rPh sb="57" eb="59">
      <t>サクゲン</t>
    </rPh>
    <rPh sb="60" eb="62">
      <t>イシキ</t>
    </rPh>
    <rPh sb="63" eb="64">
      <t>タカ</t>
    </rPh>
    <phoneticPr fontId="2"/>
  </si>
  <si>
    <t>①新規の仕事希望者には「研修会」を実施し、技術の向上や作業に対する姿勢を育む。
また定期的に講習会を実施し、技術の向上を図る。
②観光地など外国人や螺鈿細工に関心が高そうな人が訪れそうな店舗に商品を置いてもらえないか交渉する。
海外販売が可能なネットショップに登録する。
③毎月ミーティングを実施し、チームの目標を確認し合う。毎月の収支の報告などを行い、メンバーで共有する。</t>
    <rPh sb="1" eb="3">
      <t>シンキ</t>
    </rPh>
    <rPh sb="4" eb="9">
      <t>シゴトキボウシャ</t>
    </rPh>
    <rPh sb="12" eb="15">
      <t>ケンシュウカイ</t>
    </rPh>
    <rPh sb="17" eb="19">
      <t>ジッシ</t>
    </rPh>
    <rPh sb="21" eb="23">
      <t>ギジュツ</t>
    </rPh>
    <rPh sb="24" eb="26">
      <t>コウジョウ</t>
    </rPh>
    <rPh sb="27" eb="29">
      <t>サギョウ</t>
    </rPh>
    <rPh sb="30" eb="31">
      <t>タイ</t>
    </rPh>
    <rPh sb="33" eb="35">
      <t>シセイ</t>
    </rPh>
    <rPh sb="36" eb="37">
      <t>ハグク</t>
    </rPh>
    <rPh sb="42" eb="45">
      <t>テイキテキ</t>
    </rPh>
    <rPh sb="46" eb="49">
      <t>コウシュウカイ</t>
    </rPh>
    <rPh sb="50" eb="52">
      <t>ジッシ</t>
    </rPh>
    <rPh sb="54" eb="56">
      <t>ギジュツ</t>
    </rPh>
    <rPh sb="57" eb="59">
      <t>コウジョウ</t>
    </rPh>
    <rPh sb="60" eb="61">
      <t>ハカ</t>
    </rPh>
    <rPh sb="65" eb="68">
      <t>カンコウチ</t>
    </rPh>
    <rPh sb="70" eb="73">
      <t>ガイコクジン</t>
    </rPh>
    <rPh sb="74" eb="78">
      <t>ラデンザイク</t>
    </rPh>
    <rPh sb="79" eb="81">
      <t>カンシン</t>
    </rPh>
    <rPh sb="82" eb="83">
      <t>タカ</t>
    </rPh>
    <rPh sb="86" eb="87">
      <t>ヒト</t>
    </rPh>
    <rPh sb="88" eb="89">
      <t>オトズ</t>
    </rPh>
    <rPh sb="93" eb="95">
      <t>テンポ</t>
    </rPh>
    <rPh sb="96" eb="98">
      <t>ショウヒン</t>
    </rPh>
    <rPh sb="99" eb="100">
      <t>オ</t>
    </rPh>
    <rPh sb="108" eb="110">
      <t>コウショウ</t>
    </rPh>
    <rPh sb="114" eb="116">
      <t>カイガイ</t>
    </rPh>
    <rPh sb="116" eb="118">
      <t>ハンバイ</t>
    </rPh>
    <rPh sb="119" eb="121">
      <t>カノウ</t>
    </rPh>
    <rPh sb="130" eb="132">
      <t>トウロク</t>
    </rPh>
    <rPh sb="137" eb="139">
      <t>マイツキ</t>
    </rPh>
    <rPh sb="146" eb="148">
      <t>ジッシ</t>
    </rPh>
    <rPh sb="154" eb="156">
      <t>モクヒョウ</t>
    </rPh>
    <rPh sb="157" eb="159">
      <t>カクニン</t>
    </rPh>
    <rPh sb="160" eb="161">
      <t>ア</t>
    </rPh>
    <rPh sb="163" eb="165">
      <t>マイツキ</t>
    </rPh>
    <rPh sb="166" eb="168">
      <t>シュウシ</t>
    </rPh>
    <rPh sb="169" eb="171">
      <t>ホウコク</t>
    </rPh>
    <rPh sb="174" eb="175">
      <t>オコナ</t>
    </rPh>
    <rPh sb="182" eb="184">
      <t>キョウユウ</t>
    </rPh>
    <phoneticPr fontId="2"/>
  </si>
  <si>
    <t>□商品に魅力がない
□販売先が限られている
■単価が安い
□大量受注が困難
□商品品種が少ない
□立地が悪い
□生産コストがかかる
□他の事業所とのネッ
　 トワークが脆弱
□職員の意識等
□改善事項が分からない
□その他（　　　　　　　　　　　）</t>
    <rPh sb="1" eb="3">
      <t>ショウヒン</t>
    </rPh>
    <rPh sb="4" eb="6">
      <t>ミリョク</t>
    </rPh>
    <rPh sb="11" eb="13">
      <t>ハンバイ</t>
    </rPh>
    <rPh sb="13" eb="14">
      <t>サキ</t>
    </rPh>
    <rPh sb="15" eb="16">
      <t>カギ</t>
    </rPh>
    <rPh sb="23" eb="25">
      <t>タンカ</t>
    </rPh>
    <rPh sb="26" eb="27">
      <t>ヤス</t>
    </rPh>
    <rPh sb="30" eb="32">
      <t>タイリョウ</t>
    </rPh>
    <rPh sb="32" eb="34">
      <t>ジュチュウ</t>
    </rPh>
    <rPh sb="35" eb="37">
      <t>コンナン</t>
    </rPh>
    <rPh sb="39" eb="41">
      <t>ショウヒン</t>
    </rPh>
    <rPh sb="41" eb="43">
      <t>ヒンシュ</t>
    </rPh>
    <rPh sb="44" eb="45">
      <t>スク</t>
    </rPh>
    <rPh sb="49" eb="51">
      <t>リッチ</t>
    </rPh>
    <rPh sb="52" eb="53">
      <t>ワル</t>
    </rPh>
    <rPh sb="56" eb="58">
      <t>セイサン</t>
    </rPh>
    <rPh sb="67" eb="68">
      <t>タ</t>
    </rPh>
    <rPh sb="69" eb="72">
      <t>ジギョウショ</t>
    </rPh>
    <rPh sb="84" eb="86">
      <t>ゼイジャク</t>
    </rPh>
    <rPh sb="88" eb="90">
      <t>ショクイン</t>
    </rPh>
    <rPh sb="91" eb="93">
      <t>イシキ</t>
    </rPh>
    <rPh sb="93" eb="94">
      <t>トウ</t>
    </rPh>
    <rPh sb="96" eb="98">
      <t>カイゼン</t>
    </rPh>
    <rPh sb="98" eb="100">
      <t>ジコウ</t>
    </rPh>
    <rPh sb="101" eb="102">
      <t>ワ</t>
    </rPh>
    <rPh sb="110" eb="111">
      <t>タ</t>
    </rPh>
    <phoneticPr fontId="2"/>
  </si>
  <si>
    <t>①メンバーの確保
②単価を上げる
③メンバーの連携</t>
    <rPh sb="6" eb="8">
      <t>カクホ</t>
    </rPh>
    <rPh sb="10" eb="12">
      <t>タンカ</t>
    </rPh>
    <rPh sb="13" eb="14">
      <t>ア</t>
    </rPh>
    <rPh sb="23" eb="25">
      <t>レンケイ</t>
    </rPh>
    <phoneticPr fontId="2"/>
  </si>
  <si>
    <t>①安定して来所出来るメンバーの確保
②できる作業を増やす
③メンバー同士で完結できる</t>
    <rPh sb="1" eb="3">
      <t>アンテイ</t>
    </rPh>
    <rPh sb="5" eb="9">
      <t>ライショデキ</t>
    </rPh>
    <rPh sb="15" eb="17">
      <t>カクホ</t>
    </rPh>
    <rPh sb="22" eb="24">
      <t>サギョウ</t>
    </rPh>
    <rPh sb="25" eb="26">
      <t>フ</t>
    </rPh>
    <rPh sb="34" eb="36">
      <t>ドウシ</t>
    </rPh>
    <rPh sb="37" eb="39">
      <t>カンケツ</t>
    </rPh>
    <phoneticPr fontId="2"/>
  </si>
  <si>
    <t>①作業の特性に合ったメンバーを探す。それぞれのメンバーがやりやすい環境を作る。
②担える作業（パソコン管理。バーコード作成）が増えると単価がアップするため、それらの技術を磨く。
③個々で完結させず、メンバー同士で連携をとって問題が起こっても解決ができるようにする。そのためにメンバー同士の関りを増やす。ミーティングを行う。スタッフが指示しない（最終的な確認に留める）。</t>
    <rPh sb="1" eb="3">
      <t>サギョウ</t>
    </rPh>
    <rPh sb="4" eb="6">
      <t>トクセイ</t>
    </rPh>
    <rPh sb="7" eb="8">
      <t>ア</t>
    </rPh>
    <rPh sb="15" eb="16">
      <t>サガ</t>
    </rPh>
    <rPh sb="33" eb="35">
      <t>カンキョウ</t>
    </rPh>
    <rPh sb="36" eb="37">
      <t>ツク</t>
    </rPh>
    <rPh sb="41" eb="42">
      <t>ニナ</t>
    </rPh>
    <rPh sb="44" eb="46">
      <t>サギョウ</t>
    </rPh>
    <rPh sb="51" eb="53">
      <t>カンリ</t>
    </rPh>
    <rPh sb="59" eb="61">
      <t>サクセイ</t>
    </rPh>
    <rPh sb="63" eb="64">
      <t>フ</t>
    </rPh>
    <rPh sb="67" eb="69">
      <t>タンカ</t>
    </rPh>
    <rPh sb="82" eb="84">
      <t>ギジュツ</t>
    </rPh>
    <rPh sb="85" eb="86">
      <t>ミガ</t>
    </rPh>
    <rPh sb="90" eb="92">
      <t>ココ</t>
    </rPh>
    <rPh sb="93" eb="95">
      <t>カンケツ</t>
    </rPh>
    <rPh sb="103" eb="105">
      <t>ドウシ</t>
    </rPh>
    <rPh sb="106" eb="108">
      <t>レンケイ</t>
    </rPh>
    <rPh sb="112" eb="114">
      <t>モンダイ</t>
    </rPh>
    <rPh sb="115" eb="116">
      <t>オ</t>
    </rPh>
    <rPh sb="120" eb="122">
      <t>カイケツ</t>
    </rPh>
    <rPh sb="141" eb="143">
      <t>ドウシ</t>
    </rPh>
    <rPh sb="144" eb="145">
      <t>カカワ</t>
    </rPh>
    <rPh sb="147" eb="148">
      <t>フ</t>
    </rPh>
    <rPh sb="158" eb="159">
      <t>オコナ</t>
    </rPh>
    <rPh sb="166" eb="168">
      <t>シジ</t>
    </rPh>
    <rPh sb="172" eb="175">
      <t>サイシュウテキ</t>
    </rPh>
    <rPh sb="176" eb="178">
      <t>カクニン</t>
    </rPh>
    <rPh sb="179" eb="180">
      <t>トド</t>
    </rPh>
    <phoneticPr fontId="2"/>
  </si>
  <si>
    <t>ふるさと納税用の商品、黒米の軽量封入、脱気作業、ラベル張り、納品、販売</t>
    <rPh sb="4" eb="6">
      <t>ノウゼイ</t>
    </rPh>
    <rPh sb="6" eb="7">
      <t>ヨウ</t>
    </rPh>
    <rPh sb="8" eb="10">
      <t>ショウヒン</t>
    </rPh>
    <rPh sb="11" eb="13">
      <t>クロゴメ</t>
    </rPh>
    <rPh sb="14" eb="16">
      <t>ケイリョウ</t>
    </rPh>
    <rPh sb="16" eb="18">
      <t>フウニュウ</t>
    </rPh>
    <rPh sb="19" eb="21">
      <t>ダッキ</t>
    </rPh>
    <rPh sb="21" eb="23">
      <t>サギョウ</t>
    </rPh>
    <rPh sb="27" eb="28">
      <t>ハ</t>
    </rPh>
    <rPh sb="30" eb="32">
      <t>ノウヒン</t>
    </rPh>
    <rPh sb="33" eb="35">
      <t>ハンバイ</t>
    </rPh>
    <phoneticPr fontId="2"/>
  </si>
  <si>
    <t>相手先との話し合いにより、令和5年度で終了。</t>
    <rPh sb="0" eb="3">
      <t>アイテサキ</t>
    </rPh>
    <rPh sb="5" eb="6">
      <t>ハナ</t>
    </rPh>
    <rPh sb="7" eb="8">
      <t>ア</t>
    </rPh>
    <rPh sb="13" eb="15">
      <t>レイワ</t>
    </rPh>
    <rPh sb="16" eb="18">
      <t>ネンド</t>
    </rPh>
    <rPh sb="19" eb="21">
      <t>シュウリョウ</t>
    </rPh>
    <phoneticPr fontId="2"/>
  </si>
  <si>
    <t>相手先の発注ミスや無理な依頼が多かったため、継続困難とし、取引を中止とした。</t>
    <rPh sb="0" eb="3">
      <t>アイテサキ</t>
    </rPh>
    <rPh sb="4" eb="6">
      <t>ハッチュウ</t>
    </rPh>
    <rPh sb="9" eb="11">
      <t>ムリ</t>
    </rPh>
    <rPh sb="12" eb="14">
      <t>イライ</t>
    </rPh>
    <rPh sb="15" eb="16">
      <t>オオ</t>
    </rPh>
    <rPh sb="22" eb="26">
      <t>ケイゾクコンナン</t>
    </rPh>
    <rPh sb="29" eb="31">
      <t>トリヒキ</t>
    </rPh>
    <rPh sb="32" eb="34">
      <t>チュウシ</t>
    </rPh>
    <phoneticPr fontId="2"/>
  </si>
  <si>
    <t>作業の終了</t>
    <rPh sb="0" eb="2">
      <t>サギョウ</t>
    </rPh>
    <rPh sb="3" eb="5">
      <t>シュウリョウ</t>
    </rPh>
    <phoneticPr fontId="2"/>
  </si>
  <si>
    <t>令和　　6   年　5  月　　30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</si>
</sst>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9"/>
      <name val="MS UI Gothic"/>
      <family val="3"/>
      <charset val="128"/>
    </font>
    <font>
      <sz val="9"/>
      <name val="MS UI Gothic"/>
      <family val="3"/>
      <charset val="128"/>
    </font>
    <font>
      <sz val="6"/>
      <name val="MS UI Gothic"/>
      <family val="3"/>
      <charset val="128"/>
    </font>
    <font>
      <sz val="12"/>
      <name val="MS UI Gothic"/>
      <family val="3"/>
      <charset val="128"/>
    </font>
    <font>
      <b/>
      <sz val="14"/>
      <name val="MS UI Gothic"/>
      <family val="3"/>
      <charset val="128"/>
    </font>
    <font>
      <b/>
      <sz val="11"/>
      <name val="MS UI Gothic"/>
      <family val="3"/>
      <charset val="128"/>
    </font>
    <font>
      <b/>
      <sz val="12"/>
      <name val="MS UI Gothic"/>
      <family val="3"/>
      <charset val="128"/>
    </font>
    <font>
      <sz val="10"/>
      <name val="MS UI Gothic"/>
      <family val="3"/>
      <charset val="128"/>
    </font>
    <font>
      <b/>
      <sz val="16"/>
      <name val="MS UI Gothic"/>
      <family val="3"/>
      <charset val="128"/>
    </font>
    <font>
      <sz val="11"/>
      <name val="MS UI Gothic"/>
      <family val="3"/>
      <charset val="128"/>
    </font>
    <font>
      <sz val="18"/>
      <name val="MS UI Gothic"/>
      <family val="3"/>
      <charset val="128"/>
    </font>
    <font>
      <sz val="10.5"/>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b/>
      <sz val="10.5"/>
      <name val="ＭＳ ゴシック"/>
      <family val="3"/>
      <charset val="128"/>
    </font>
    <font>
      <sz val="8"/>
      <name val="ＭＳ ゴシック"/>
      <family val="3"/>
      <charset val="128"/>
    </font>
    <font>
      <sz val="10.5"/>
      <color indexed="10"/>
      <name val="ＭＳ ゴシック"/>
      <family val="3"/>
      <charset val="128"/>
    </font>
    <font>
      <sz val="8"/>
      <color indexed="10"/>
      <name val="ＭＳ ゴシック"/>
      <family val="3"/>
      <charset val="128"/>
    </font>
    <font>
      <u/>
      <sz val="9"/>
      <color theme="10"/>
      <name val="MS UI Gothic"/>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7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0" xfId="0" applyFont="1">
      <alignment vertical="center"/>
    </xf>
    <xf numFmtId="0" fontId="0" fillId="0" borderId="6" xfId="0"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38" fontId="3" fillId="0" borderId="0" xfId="2" applyFont="1" applyBorder="1" applyAlignment="1">
      <alignment horizontal="center" vertical="center"/>
    </xf>
    <xf numFmtId="0" fontId="0" fillId="0" borderId="4" xfId="0" applyBorder="1" applyAlignment="1">
      <alignment horizontal="left" vertical="center"/>
    </xf>
    <xf numFmtId="0" fontId="8" fillId="0" borderId="0" xfId="0" applyFont="1">
      <alignment vertical="center"/>
    </xf>
    <xf numFmtId="0" fontId="3" fillId="2" borderId="6" xfId="0" applyFont="1" applyFill="1" applyBorder="1" applyProtection="1">
      <alignment vertical="center"/>
      <protection locked="0"/>
    </xf>
    <xf numFmtId="0" fontId="0" fillId="2" borderId="6" xfId="0" applyFill="1" applyBorder="1" applyProtection="1">
      <alignment vertical="center"/>
      <protection locked="0"/>
    </xf>
    <xf numFmtId="0" fontId="7" fillId="0" borderId="6" xfId="0" applyFont="1" applyBorder="1">
      <alignment vertical="center"/>
    </xf>
    <xf numFmtId="0" fontId="0" fillId="0" borderId="0" xfId="0" applyAlignment="1"/>
    <xf numFmtId="0" fontId="0" fillId="0" borderId="10" xfId="0"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1" fillId="0" borderId="0" xfId="0" applyFont="1">
      <alignment vertical="center"/>
    </xf>
    <xf numFmtId="0" fontId="11" fillId="0" borderId="13" xfId="0" applyFont="1" applyBorder="1">
      <alignment vertical="center"/>
    </xf>
    <xf numFmtId="0" fontId="11" fillId="0" borderId="17"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2" xfId="0" applyFont="1" applyBorder="1">
      <alignment vertical="center"/>
    </xf>
    <xf numFmtId="0" fontId="13" fillId="0" borderId="0" xfId="0" applyFont="1">
      <alignment vertical="center"/>
    </xf>
    <xf numFmtId="38" fontId="11" fillId="0" borderId="0" xfId="2" applyFont="1" applyBorder="1" applyAlignment="1" applyProtection="1">
      <alignment horizontal="right" vertical="center" shrinkToFit="1"/>
    </xf>
    <xf numFmtId="38" fontId="11" fillId="0" borderId="0" xfId="2" applyFont="1" applyBorder="1" applyAlignment="1" applyProtection="1">
      <alignment vertical="center" shrinkToFit="1"/>
    </xf>
    <xf numFmtId="0" fontId="11" fillId="0" borderId="0" xfId="0" applyFont="1" applyAlignment="1">
      <alignment horizontal="left" vertical="center" shrinkToFit="1"/>
    </xf>
    <xf numFmtId="0" fontId="3" fillId="0" borderId="2" xfId="0" applyFont="1" applyBorder="1">
      <alignment vertical="center"/>
    </xf>
    <xf numFmtId="0" fontId="3" fillId="0" borderId="11" xfId="0" applyFont="1" applyBorder="1">
      <alignment vertical="center"/>
    </xf>
    <xf numFmtId="0" fontId="11" fillId="0" borderId="5" xfId="0" applyFont="1" applyBorder="1">
      <alignment vertical="center"/>
    </xf>
    <xf numFmtId="0" fontId="15" fillId="0" borderId="0" xfId="0" applyFont="1" applyAlignment="1"/>
    <xf numFmtId="0" fontId="9" fillId="0" borderId="1" xfId="0" applyFont="1" applyBorder="1" applyAlignment="1">
      <alignment horizontal="center" vertical="center" shrinkToFit="1"/>
    </xf>
    <xf numFmtId="0" fontId="3" fillId="2" borderId="1" xfId="0" applyFont="1" applyFill="1" applyBorder="1" applyAlignment="1" applyProtection="1">
      <alignment vertical="top" wrapText="1"/>
      <protection locked="0"/>
    </xf>
    <xf numFmtId="0" fontId="3" fillId="2" borderId="10" xfId="0" applyFont="1" applyFill="1" applyBorder="1" applyProtection="1">
      <alignment vertical="center"/>
      <protection locked="0"/>
    </xf>
    <xf numFmtId="0" fontId="1" fillId="0" borderId="0" xfId="0" applyFont="1">
      <alignment vertical="center"/>
    </xf>
    <xf numFmtId="0" fontId="9" fillId="0" borderId="1"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0" xfId="0" applyFont="1">
      <alignment vertical="center"/>
    </xf>
    <xf numFmtId="0" fontId="9" fillId="0" borderId="1" xfId="0" applyFont="1" applyBorder="1" applyAlignment="1">
      <alignment horizontal="center" vertical="center" wrapText="1" shrinkToFit="1"/>
    </xf>
    <xf numFmtId="0" fontId="0" fillId="0" borderId="19" xfId="0" applyBorder="1">
      <alignment vertical="center"/>
    </xf>
    <xf numFmtId="0" fontId="6" fillId="0" borderId="0" xfId="0" applyFont="1" applyAlignment="1">
      <alignment wrapText="1"/>
    </xf>
    <xf numFmtId="0" fontId="6" fillId="0" borderId="3" xfId="0" applyFont="1" applyBorder="1" applyAlignment="1">
      <alignment wrapText="1"/>
    </xf>
    <xf numFmtId="0" fontId="6" fillId="0" borderId="6" xfId="0" applyFont="1" applyBorder="1" applyAlignment="1"/>
    <xf numFmtId="0" fontId="6" fillId="0" borderId="5" xfId="0" applyFont="1" applyBorder="1" applyAlignment="1">
      <alignment horizontal="right"/>
    </xf>
    <xf numFmtId="0" fontId="0" fillId="0" borderId="13" xfId="0" applyBorder="1">
      <alignment vertical="center"/>
    </xf>
    <xf numFmtId="0" fontId="0" fillId="0" borderId="10" xfId="0" applyBorder="1">
      <alignment vertical="center"/>
    </xf>
    <xf numFmtId="0" fontId="0" fillId="0" borderId="2" xfId="0" applyBorder="1">
      <alignment vertical="center"/>
    </xf>
    <xf numFmtId="0" fontId="0" fillId="0" borderId="1" xfId="0" applyBorder="1">
      <alignment vertical="center"/>
    </xf>
    <xf numFmtId="0" fontId="0" fillId="0" borderId="6" xfId="0" applyBorder="1">
      <alignment vertical="center"/>
    </xf>
    <xf numFmtId="0" fontId="11" fillId="0" borderId="6" xfId="0" applyFont="1" applyBorder="1">
      <alignment vertical="center"/>
    </xf>
    <xf numFmtId="0" fontId="11" fillId="0" borderId="3" xfId="0" applyFont="1" applyBorder="1">
      <alignment vertical="center"/>
    </xf>
    <xf numFmtId="0" fontId="11" fillId="0" borderId="4" xfId="0" applyFont="1" applyBorder="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38" fontId="11" fillId="0" borderId="17" xfId="2" applyFont="1" applyFill="1" applyBorder="1" applyAlignment="1" applyProtection="1">
      <alignment horizontal="right" vertical="center" shrinkToFit="1"/>
    </xf>
    <xf numFmtId="0" fontId="9" fillId="2" borderId="1" xfId="0" applyFont="1" applyFill="1" applyBorder="1" applyAlignment="1" applyProtection="1">
      <alignment vertical="top" wrapText="1"/>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7" fillId="2" borderId="3" xfId="0" applyFont="1" applyFill="1" applyBorder="1" applyProtection="1">
      <alignment vertical="center"/>
      <protection locked="0"/>
    </xf>
    <xf numFmtId="0" fontId="7" fillId="2" borderId="4" xfId="0" applyFont="1" applyFill="1" applyBorder="1" applyProtection="1">
      <alignment vertical="center"/>
      <protection locked="0"/>
    </xf>
    <xf numFmtId="0" fontId="3" fillId="0" borderId="1" xfId="0" applyFont="1" applyBorder="1">
      <alignment vertical="center"/>
    </xf>
    <xf numFmtId="0" fontId="3" fillId="0" borderId="26" xfId="0" applyFont="1" applyBorder="1">
      <alignment vertical="center"/>
    </xf>
    <xf numFmtId="0" fontId="5" fillId="0" borderId="3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20" xfId="0" applyFont="1" applyBorder="1" applyAlignment="1">
      <alignment horizontal="left" vertical="center"/>
    </xf>
    <xf numFmtId="0" fontId="3" fillId="0" borderId="1" xfId="0" applyFont="1" applyBorder="1" applyAlignment="1">
      <alignment horizontal="left" vertical="center"/>
    </xf>
    <xf numFmtId="0" fontId="0" fillId="0" borderId="21" xfId="0"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0" fillId="0" borderId="1" xfId="0"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6" fillId="0" borderId="29" xfId="0" applyFont="1" applyBorder="1" applyAlignment="1">
      <alignment vertical="center" wrapText="1"/>
    </xf>
    <xf numFmtId="0" fontId="3" fillId="0" borderId="30" xfId="0" applyFont="1" applyBorder="1" applyAlignment="1">
      <alignment horizontal="left" vertical="center"/>
    </xf>
    <xf numFmtId="0" fontId="3" fillId="0" borderId="27" xfId="0" applyFont="1" applyBorder="1" applyAlignment="1">
      <alignment horizontal="left" vertical="center"/>
    </xf>
    <xf numFmtId="0" fontId="0" fillId="2" borderId="20" xfId="0" applyFill="1" applyBorder="1" applyAlignment="1" applyProtection="1">
      <alignment vertical="top" wrapText="1"/>
      <protection locked="0"/>
    </xf>
    <xf numFmtId="0" fontId="1" fillId="2" borderId="1" xfId="0" applyFont="1" applyFill="1" applyBorder="1" applyAlignment="1" applyProtection="1">
      <alignment vertical="top"/>
      <protection locked="0"/>
    </xf>
    <xf numFmtId="0" fontId="1" fillId="2" borderId="20" xfId="0" applyFont="1" applyFill="1" applyBorder="1" applyAlignment="1" applyProtection="1">
      <alignment vertical="top"/>
      <protection locked="0"/>
    </xf>
    <xf numFmtId="0" fontId="0" fillId="2" borderId="1" xfId="0" applyFill="1" applyBorder="1" applyAlignment="1" applyProtection="1">
      <alignment vertical="top" wrapText="1"/>
      <protection locked="0"/>
    </xf>
    <xf numFmtId="0" fontId="1" fillId="2" borderId="26" xfId="0" applyFont="1" applyFill="1" applyBorder="1" applyAlignment="1" applyProtection="1">
      <alignment vertical="top"/>
      <protection locked="0"/>
    </xf>
    <xf numFmtId="0" fontId="0" fillId="2" borderId="1" xfId="0" applyFill="1" applyBorder="1" applyAlignment="1" applyProtection="1">
      <alignment vertical="top"/>
      <protection locked="0"/>
    </xf>
    <xf numFmtId="0" fontId="0" fillId="2" borderId="26" xfId="0" applyFill="1" applyBorder="1" applyAlignment="1" applyProtection="1">
      <alignment vertical="top"/>
      <protection locked="0"/>
    </xf>
    <xf numFmtId="0" fontId="0" fillId="2" borderId="27" xfId="0" applyFill="1" applyBorder="1" applyAlignment="1" applyProtection="1">
      <alignment vertical="top"/>
      <protection locked="0"/>
    </xf>
    <xf numFmtId="0" fontId="0" fillId="2" borderId="28" xfId="0" applyFill="1" applyBorder="1" applyAlignment="1" applyProtection="1">
      <alignment vertical="top"/>
      <protection locked="0"/>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2" borderId="20" xfId="0" applyFill="1" applyBorder="1" applyAlignment="1" applyProtection="1">
      <alignment vertical="top"/>
      <protection locked="0"/>
    </xf>
    <xf numFmtId="0" fontId="0" fillId="2" borderId="30" xfId="0" applyFill="1" applyBorder="1" applyAlignment="1" applyProtection="1">
      <alignment vertical="top"/>
      <protection locked="0"/>
    </xf>
    <xf numFmtId="0" fontId="5" fillId="0" borderId="20" xfId="0" applyFont="1" applyBorder="1" applyAlignment="1">
      <alignment horizontal="center" vertical="center"/>
    </xf>
    <xf numFmtId="0" fontId="19" fillId="2" borderId="1" xfId="3" applyFill="1" applyBorder="1" applyAlignment="1" applyProtection="1">
      <alignment vertical="center"/>
      <protection locked="0"/>
    </xf>
    <xf numFmtId="0" fontId="7" fillId="2" borderId="1" xfId="0" applyFont="1" applyFill="1" applyBorder="1" applyProtection="1">
      <alignment vertical="center"/>
      <protection locked="0"/>
    </xf>
    <xf numFmtId="0" fontId="3" fillId="2" borderId="1" xfId="0" applyFont="1" applyFill="1" applyBorder="1" applyProtection="1">
      <alignment vertical="center"/>
      <protection locked="0"/>
    </xf>
    <xf numFmtId="0" fontId="3" fillId="2" borderId="25" xfId="0" applyFont="1" applyFill="1" applyBorder="1" applyAlignment="1" applyProtection="1">
      <alignment vertical="center" shrinkToFit="1"/>
      <protection locked="0"/>
    </xf>
    <xf numFmtId="0" fontId="4" fillId="0" borderId="0" xfId="0" applyFont="1" applyAlignment="1">
      <alignment horizontal="center" vertical="center"/>
    </xf>
    <xf numFmtId="0" fontId="0" fillId="0" borderId="25" xfId="0" applyBorder="1" applyAlignment="1">
      <alignment horizontal="center" vertical="center"/>
    </xf>
    <xf numFmtId="0" fontId="1" fillId="2" borderId="21" xfId="0" applyFont="1" applyFill="1" applyBorder="1" applyProtection="1">
      <alignment vertical="center"/>
      <protection locked="0"/>
    </xf>
    <xf numFmtId="0" fontId="0" fillId="2" borderId="1" xfId="0" applyFill="1" applyBorder="1" applyAlignment="1" applyProtection="1">
      <alignment vertical="center" wrapText="1"/>
      <protection locked="0"/>
    </xf>
    <xf numFmtId="0" fontId="3" fillId="2" borderId="1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0" fillId="2" borderId="1" xfId="0" applyFill="1" applyBorder="1" applyAlignment="1">
      <alignment horizontal="left" vertical="center"/>
    </xf>
    <xf numFmtId="0" fontId="1" fillId="0" borderId="21" xfId="0" applyFont="1" applyBorder="1" applyAlignment="1">
      <alignment horizontal="center" vertical="center"/>
    </xf>
    <xf numFmtId="0" fontId="0" fillId="2" borderId="21" xfId="0" applyFill="1" applyBorder="1" applyProtection="1">
      <alignment vertical="center"/>
      <protection locked="0"/>
    </xf>
    <xf numFmtId="0" fontId="0" fillId="0" borderId="25" xfId="0" applyBorder="1" applyAlignment="1">
      <alignment horizontal="center" vertical="center" wrapText="1"/>
    </xf>
    <xf numFmtId="0" fontId="3" fillId="2" borderId="33" xfId="2" applyNumberFormat="1" applyFont="1" applyFill="1" applyBorder="1" applyAlignment="1" applyProtection="1">
      <alignment vertical="center"/>
      <protection locked="0"/>
    </xf>
    <xf numFmtId="0" fontId="3" fillId="2" borderId="3" xfId="2" applyNumberFormat="1" applyFont="1" applyFill="1" applyBorder="1" applyAlignment="1" applyProtection="1">
      <alignment vertical="center"/>
      <protection locked="0"/>
    </xf>
    <xf numFmtId="38" fontId="3" fillId="2" borderId="42" xfId="2" applyFont="1" applyFill="1" applyBorder="1" applyAlignment="1" applyProtection="1">
      <alignment vertical="center"/>
      <protection locked="0"/>
    </xf>
    <xf numFmtId="38" fontId="3" fillId="2" borderId="43" xfId="2" applyFont="1" applyFill="1" applyBorder="1" applyAlignment="1" applyProtection="1">
      <alignment vertical="center"/>
      <protection locked="0"/>
    </xf>
    <xf numFmtId="38" fontId="3" fillId="2" borderId="3" xfId="2" applyFont="1" applyFill="1" applyBorder="1" applyAlignment="1" applyProtection="1">
      <alignment vertical="center"/>
      <protection locked="0"/>
    </xf>
    <xf numFmtId="0" fontId="3" fillId="2" borderId="6" xfId="2" applyNumberFormat="1" applyFont="1" applyFill="1" applyBorder="1" applyAlignment="1" applyProtection="1">
      <alignment vertical="center"/>
      <protection locked="0"/>
    </xf>
    <xf numFmtId="38" fontId="3" fillId="2" borderId="6" xfId="2" applyFont="1" applyFill="1" applyBorder="1" applyAlignment="1" applyProtection="1">
      <alignment vertical="center"/>
      <protection locked="0"/>
    </xf>
    <xf numFmtId="0" fontId="3" fillId="2" borderId="31" xfId="2" applyNumberFormat="1" applyFont="1" applyFill="1" applyBorder="1" applyAlignment="1" applyProtection="1">
      <alignment vertical="center"/>
      <protection locked="0"/>
    </xf>
    <xf numFmtId="0" fontId="3" fillId="2" borderId="32" xfId="2" applyNumberFormat="1" applyFont="1" applyFill="1" applyBorder="1" applyAlignment="1" applyProtection="1">
      <alignment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38" fontId="3" fillId="2" borderId="33" xfId="2" applyFont="1" applyFill="1"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38" fontId="3" fillId="0" borderId="42" xfId="2" applyFont="1" applyBorder="1" applyAlignment="1">
      <alignment horizontal="right" vertical="center"/>
    </xf>
    <xf numFmtId="38" fontId="3" fillId="0" borderId="43" xfId="2" applyFont="1" applyBorder="1" applyAlignment="1">
      <alignment horizontal="right" vertical="center"/>
    </xf>
    <xf numFmtId="38" fontId="3" fillId="0" borderId="3" xfId="2" applyFont="1" applyBorder="1" applyAlignment="1">
      <alignment horizontal="right" vertical="center"/>
    </xf>
    <xf numFmtId="38" fontId="3" fillId="0" borderId="6" xfId="2" applyFont="1" applyBorder="1" applyAlignment="1">
      <alignment horizontal="right" vertical="center"/>
    </xf>
    <xf numFmtId="0" fontId="3" fillId="2" borderId="0" xfId="0" applyFont="1" applyFill="1" applyProtection="1">
      <alignment vertical="center"/>
      <protection locked="0"/>
    </xf>
    <xf numFmtId="0" fontId="3" fillId="2" borderId="5" xfId="0" applyFont="1" applyFill="1" applyBorder="1" applyProtection="1">
      <alignment vertical="center"/>
      <protection locked="0"/>
    </xf>
    <xf numFmtId="0" fontId="3" fillId="2" borderId="17" xfId="0" applyFont="1" applyFill="1" applyBorder="1" applyProtection="1">
      <alignment vertical="center"/>
      <protection locked="0"/>
    </xf>
    <xf numFmtId="0" fontId="3" fillId="2" borderId="44" xfId="0" applyFont="1" applyFill="1" applyBorder="1" applyProtection="1">
      <alignment vertical="center"/>
      <protection locked="0"/>
    </xf>
    <xf numFmtId="0" fontId="0" fillId="2" borderId="1" xfId="0" applyFill="1" applyBorder="1" applyProtection="1">
      <alignment vertical="center"/>
      <protection locked="0"/>
    </xf>
    <xf numFmtId="0" fontId="0" fillId="0" borderId="1" xfId="0" applyBorder="1" applyAlignment="1">
      <alignment horizontal="righ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0" fillId="0" borderId="13" xfId="0" applyBorder="1">
      <alignment vertical="center"/>
    </xf>
    <xf numFmtId="0" fontId="0" fillId="0" borderId="17" xfId="0" applyBorder="1">
      <alignment vertical="center"/>
    </xf>
    <xf numFmtId="0" fontId="0" fillId="0" borderId="10" xfId="0" applyBorder="1">
      <alignment vertical="center"/>
    </xf>
    <xf numFmtId="0" fontId="0" fillId="0" borderId="2" xfId="0" applyBorder="1">
      <alignment vertical="center"/>
    </xf>
    <xf numFmtId="0" fontId="0" fillId="0" borderId="1" xfId="0" applyBorder="1">
      <alignment vertical="center"/>
    </xf>
    <xf numFmtId="0" fontId="0" fillId="0" borderId="6" xfId="0" applyBorder="1">
      <alignment vertical="center"/>
    </xf>
    <xf numFmtId="0" fontId="0" fillId="0" borderId="1" xfId="0" applyBorder="1" applyAlignment="1">
      <alignment vertical="center" shrinkToFit="1"/>
    </xf>
    <xf numFmtId="0" fontId="0" fillId="0" borderId="6" xfId="0" applyBorder="1" applyAlignment="1">
      <alignment vertical="center" shrinkToFit="1"/>
    </xf>
    <xf numFmtId="0" fontId="3" fillId="2" borderId="1" xfId="0" applyFont="1" applyFill="1" applyBorder="1" applyAlignment="1" applyProtection="1">
      <alignment vertical="center" wrapText="1"/>
      <protection locked="0"/>
    </xf>
    <xf numFmtId="38" fontId="9" fillId="2" borderId="1" xfId="2" applyFont="1" applyFill="1" applyBorder="1" applyAlignment="1" applyProtection="1">
      <alignment vertical="center"/>
      <protection locked="0"/>
    </xf>
    <xf numFmtId="0" fontId="10" fillId="2" borderId="21"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7" fillId="2" borderId="12" xfId="0" applyFont="1" applyFill="1" applyBorder="1" applyAlignment="1" applyProtection="1">
      <alignment vertical="top" wrapText="1"/>
      <protection locked="0"/>
    </xf>
    <xf numFmtId="0" fontId="7" fillId="2" borderId="0" xfId="0" applyFont="1" applyFill="1" applyAlignment="1" applyProtection="1">
      <alignment vertical="top" wrapText="1"/>
      <protection locked="0"/>
    </xf>
    <xf numFmtId="0" fontId="7" fillId="2" borderId="5" xfId="0" applyFont="1" applyFill="1" applyBorder="1" applyAlignment="1" applyProtection="1">
      <alignment vertical="top" wrapText="1"/>
      <protection locked="0"/>
    </xf>
    <xf numFmtId="0" fontId="7" fillId="2" borderId="13" xfId="0" applyFont="1" applyFill="1" applyBorder="1" applyAlignment="1" applyProtection="1">
      <alignment vertical="top" wrapText="1"/>
      <protection locked="0"/>
    </xf>
    <xf numFmtId="0" fontId="7" fillId="2" borderId="17" xfId="0" applyFont="1" applyFill="1" applyBorder="1" applyAlignment="1" applyProtection="1">
      <alignment vertical="top" wrapText="1"/>
      <protection locked="0"/>
    </xf>
    <xf numFmtId="0" fontId="7" fillId="2" borderId="44" xfId="0" applyFont="1" applyFill="1" applyBorder="1" applyAlignment="1" applyProtection="1">
      <alignment vertical="top" wrapText="1"/>
      <protection locked="0"/>
    </xf>
    <xf numFmtId="38" fontId="9" fillId="0" borderId="1" xfId="2" applyFont="1" applyBorder="1" applyAlignment="1">
      <alignment horizontal="right" vertical="center"/>
    </xf>
    <xf numFmtId="0" fontId="7" fillId="2" borderId="45" xfId="0" applyFont="1" applyFill="1" applyBorder="1" applyAlignment="1" applyProtection="1">
      <alignment vertical="top" wrapText="1"/>
      <protection locked="0"/>
    </xf>
    <xf numFmtId="0" fontId="7" fillId="2" borderId="46" xfId="0" applyFont="1" applyFill="1" applyBorder="1" applyAlignment="1" applyProtection="1">
      <alignment vertical="top" wrapText="1"/>
      <protection locked="0"/>
    </xf>
    <xf numFmtId="0" fontId="7" fillId="2" borderId="47" xfId="0" applyFont="1" applyFill="1" applyBorder="1" applyAlignment="1" applyProtection="1">
      <alignment vertical="top" wrapText="1"/>
      <protection locked="0"/>
    </xf>
    <xf numFmtId="0" fontId="0" fillId="0" borderId="4" xfId="0" applyBorder="1" applyAlignment="1">
      <alignment vertical="center" wrapText="1"/>
    </xf>
    <xf numFmtId="0" fontId="10" fillId="2" borderId="1" xfId="0" applyFont="1" applyFill="1" applyBorder="1" applyAlignment="1" applyProtection="1">
      <alignment horizontal="center" vertical="center"/>
      <protection locked="0"/>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12" xfId="0"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45" xfId="0" applyFill="1" applyBorder="1" applyAlignment="1" applyProtection="1">
      <alignment vertical="top" wrapText="1"/>
      <protection locked="0"/>
    </xf>
    <xf numFmtId="0" fontId="0" fillId="2" borderId="46" xfId="0" applyFill="1" applyBorder="1" applyAlignment="1" applyProtection="1">
      <alignment vertical="top" wrapText="1"/>
      <protection locked="0"/>
    </xf>
    <xf numFmtId="0" fontId="0" fillId="2" borderId="47" xfId="0" applyFill="1" applyBorder="1" applyAlignment="1" applyProtection="1">
      <alignment vertical="top" wrapText="1"/>
      <protection locked="0"/>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3" fillId="2" borderId="6" xfId="2" applyFont="1" applyFill="1" applyBorder="1" applyAlignment="1" applyProtection="1">
      <alignment horizontal="center" vertical="center"/>
      <protection locked="0"/>
    </xf>
    <xf numFmtId="38" fontId="3" fillId="2" borderId="3" xfId="2" applyFont="1" applyFill="1" applyBorder="1" applyAlignment="1" applyProtection="1">
      <alignment horizontal="center" vertical="center"/>
      <protection locked="0"/>
    </xf>
    <xf numFmtId="0" fontId="15" fillId="0" borderId="17" xfId="0" applyFont="1" applyBorder="1" applyAlignment="1" applyProtection="1">
      <alignment horizontal="right" shrinkToFit="1"/>
      <protection locked="0"/>
    </xf>
    <xf numFmtId="38" fontId="11" fillId="2" borderId="10" xfId="2" applyFont="1" applyFill="1" applyBorder="1" applyAlignment="1" applyProtection="1">
      <alignment horizontal="right" vertical="center" shrinkToFit="1"/>
      <protection locked="0"/>
    </xf>
    <xf numFmtId="38" fontId="11" fillId="2" borderId="2" xfId="2" applyFont="1" applyFill="1" applyBorder="1" applyAlignment="1" applyProtection="1">
      <alignment horizontal="right" vertical="center" shrinkToFit="1"/>
      <protection locked="0"/>
    </xf>
    <xf numFmtId="38" fontId="11" fillId="2" borderId="11" xfId="2" applyFont="1" applyFill="1" applyBorder="1" applyAlignment="1" applyProtection="1">
      <alignment horizontal="right" vertical="center" shrinkToFit="1"/>
      <protection locked="0"/>
    </xf>
    <xf numFmtId="0" fontId="16" fillId="0" borderId="2" xfId="0" applyFont="1" applyBorder="1" applyAlignment="1">
      <alignment horizontal="left" vertical="top" wrapText="1"/>
    </xf>
    <xf numFmtId="0" fontId="11" fillId="0" borderId="6"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2" borderId="6"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38" fontId="11" fillId="2" borderId="6" xfId="2" applyFont="1" applyFill="1" applyBorder="1" applyAlignment="1" applyProtection="1">
      <alignment horizontal="right" vertical="center" shrinkToFit="1"/>
      <protection locked="0"/>
    </xf>
    <xf numFmtId="38" fontId="11" fillId="2" borderId="3" xfId="2" applyFont="1" applyFill="1" applyBorder="1" applyAlignment="1" applyProtection="1">
      <alignment horizontal="right" vertical="center" shrinkToFit="1"/>
      <protection locked="0"/>
    </xf>
    <xf numFmtId="38" fontId="11" fillId="2" borderId="4" xfId="2" applyFont="1" applyFill="1" applyBorder="1" applyAlignment="1" applyProtection="1">
      <alignment horizontal="right" vertical="center" shrinkToFit="1"/>
      <protection locked="0"/>
    </xf>
    <xf numFmtId="38" fontId="11" fillId="0" borderId="1" xfId="2" applyFont="1" applyFill="1" applyBorder="1" applyAlignment="1" applyProtection="1">
      <alignment horizontal="right" vertical="center" shrinkToFit="1"/>
    </xf>
    <xf numFmtId="0" fontId="11" fillId="0" borderId="6" xfId="0" applyFont="1" applyBorder="1">
      <alignment vertical="center"/>
    </xf>
    <xf numFmtId="0" fontId="11" fillId="0" borderId="3" xfId="0" applyFont="1" applyBorder="1">
      <alignment vertical="center"/>
    </xf>
    <xf numFmtId="0" fontId="11" fillId="0" borderId="4" xfId="0" applyFont="1" applyBorder="1">
      <alignment vertical="center"/>
    </xf>
    <xf numFmtId="38" fontId="11" fillId="2" borderId="1" xfId="2" applyFont="1" applyFill="1" applyBorder="1" applyAlignment="1" applyProtection="1">
      <alignment horizontal="right" vertical="center" shrinkToFit="1"/>
      <protection locked="0"/>
    </xf>
    <xf numFmtId="38" fontId="11" fillId="0" borderId="25" xfId="2" applyFont="1" applyFill="1" applyBorder="1" applyAlignment="1" applyProtection="1">
      <alignment horizontal="right" vertical="center" shrinkToFit="1"/>
    </xf>
    <xf numFmtId="38" fontId="11" fillId="0" borderId="13" xfId="2" applyFont="1" applyFill="1" applyBorder="1" applyAlignment="1" applyProtection="1">
      <alignment horizontal="right" vertical="center" shrinkToFit="1"/>
    </xf>
    <xf numFmtId="0" fontId="11" fillId="0" borderId="17" xfId="0" applyFont="1" applyBorder="1" applyAlignment="1">
      <alignment horizontal="left" vertical="center" shrinkToFit="1"/>
    </xf>
    <xf numFmtId="0" fontId="11" fillId="0" borderId="44" xfId="0" applyFont="1" applyBorder="1" applyAlignment="1">
      <alignment horizontal="left" vertical="center" shrinkToFit="1"/>
    </xf>
    <xf numFmtId="38" fontId="11" fillId="0" borderId="52" xfId="2" applyFont="1" applyFill="1" applyBorder="1" applyAlignment="1" applyProtection="1">
      <alignment horizontal="right" vertical="center" shrinkToFit="1"/>
    </xf>
    <xf numFmtId="38" fontId="11" fillId="0" borderId="53" xfId="2" applyFont="1" applyFill="1" applyBorder="1" applyAlignment="1" applyProtection="1">
      <alignment horizontal="right" vertical="center" shrinkToFit="1"/>
    </xf>
    <xf numFmtId="38" fontId="11" fillId="0" borderId="54" xfId="2" applyFont="1" applyFill="1" applyBorder="1" applyAlignment="1" applyProtection="1">
      <alignment horizontal="right" vertical="center" shrinkToFit="1"/>
    </xf>
    <xf numFmtId="38" fontId="11" fillId="0" borderId="17" xfId="2" applyFont="1" applyFill="1" applyBorder="1" applyAlignment="1" applyProtection="1">
      <alignment horizontal="right" vertical="center" shrinkToFit="1"/>
    </xf>
    <xf numFmtId="38" fontId="11" fillId="0" borderId="44" xfId="2" applyFont="1" applyFill="1" applyBorder="1" applyAlignment="1" applyProtection="1">
      <alignment horizontal="right" vertical="center" shrinkToFit="1"/>
    </xf>
    <xf numFmtId="0" fontId="11" fillId="2" borderId="1" xfId="0" applyFont="1" applyFill="1" applyBorder="1" applyAlignment="1" applyProtection="1">
      <alignment horizontal="left" vertical="center" shrinkToFit="1"/>
      <protection locked="0"/>
    </xf>
    <xf numFmtId="38" fontId="11" fillId="2" borderId="6" xfId="2" applyFont="1" applyFill="1" applyBorder="1" applyAlignment="1" applyProtection="1">
      <alignment vertical="center" shrinkToFit="1"/>
      <protection locked="0"/>
    </xf>
    <xf numFmtId="38" fontId="11" fillId="2" borderId="3" xfId="2" applyFont="1" applyFill="1" applyBorder="1" applyAlignment="1" applyProtection="1">
      <alignment vertical="center" shrinkToFit="1"/>
      <protection locked="0"/>
    </xf>
    <xf numFmtId="38" fontId="11" fillId="2" borderId="4" xfId="2" applyFont="1" applyFill="1" applyBorder="1" applyAlignment="1" applyProtection="1">
      <alignment vertical="center" shrinkToFit="1"/>
      <protection locked="0"/>
    </xf>
    <xf numFmtId="0" fontId="11" fillId="0" borderId="6"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176" fontId="11" fillId="0" borderId="6" xfId="1" applyNumberFormat="1" applyFont="1" applyBorder="1" applyAlignment="1" applyProtection="1">
      <alignment horizontal="right" vertical="center" shrinkToFit="1"/>
    </xf>
    <xf numFmtId="176" fontId="11" fillId="0" borderId="3" xfId="1" applyNumberFormat="1" applyFont="1" applyBorder="1" applyAlignment="1" applyProtection="1">
      <alignment horizontal="right" vertical="center" shrinkToFit="1"/>
    </xf>
    <xf numFmtId="176" fontId="11" fillId="0" borderId="4" xfId="1" applyNumberFormat="1" applyFont="1" applyBorder="1" applyAlignment="1" applyProtection="1">
      <alignment horizontal="right" vertical="center" shrinkToFit="1"/>
    </xf>
    <xf numFmtId="38" fontId="11" fillId="0" borderId="49" xfId="2" applyFont="1" applyBorder="1" applyAlignment="1" applyProtection="1">
      <alignment horizontal="center" vertical="center" wrapText="1"/>
    </xf>
    <xf numFmtId="38" fontId="11" fillId="0" borderId="50" xfId="2" applyFont="1" applyBorder="1" applyAlignment="1" applyProtection="1">
      <alignment horizontal="center" vertical="center" wrapText="1"/>
    </xf>
    <xf numFmtId="38" fontId="11" fillId="0" borderId="51" xfId="2" applyFont="1" applyBorder="1" applyAlignment="1" applyProtection="1">
      <alignment horizontal="center" vertical="center" wrapText="1"/>
    </xf>
    <xf numFmtId="0" fontId="14" fillId="0" borderId="6" xfId="0" applyFont="1" applyBorder="1" applyAlignment="1">
      <alignment vertical="center" shrinkToFit="1"/>
    </xf>
    <xf numFmtId="0" fontId="14" fillId="0" borderId="3" xfId="0" applyFont="1" applyBorder="1" applyAlignment="1">
      <alignment vertical="center" shrinkToFit="1"/>
    </xf>
    <xf numFmtId="0" fontId="14" fillId="0" borderId="4" xfId="0" applyFont="1" applyBorder="1" applyAlignment="1">
      <alignment vertical="center" shrinkToFi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38" fontId="11" fillId="0" borderId="6" xfId="2" applyFont="1" applyBorder="1" applyAlignment="1" applyProtection="1">
      <alignment horizontal="right" vertical="center" shrinkToFit="1"/>
    </xf>
    <xf numFmtId="38" fontId="11" fillId="0" borderId="3" xfId="2" applyFont="1" applyBorder="1" applyAlignment="1" applyProtection="1">
      <alignment horizontal="right" vertical="center" shrinkToFit="1"/>
    </xf>
    <xf numFmtId="38" fontId="11" fillId="0" borderId="4" xfId="2" applyFont="1" applyBorder="1" applyAlignment="1" applyProtection="1">
      <alignment horizontal="right" vertical="center" shrinkToFit="1"/>
    </xf>
    <xf numFmtId="38" fontId="11" fillId="2" borderId="13" xfId="2" applyFont="1" applyFill="1" applyBorder="1" applyAlignment="1" applyProtection="1">
      <alignment horizontal="right" vertical="center" shrinkToFit="1"/>
      <protection locked="0"/>
    </xf>
    <xf numFmtId="38" fontId="11" fillId="2" borderId="17" xfId="2" applyFont="1" applyFill="1" applyBorder="1" applyAlignment="1" applyProtection="1">
      <alignment horizontal="right" vertical="center" shrinkToFit="1"/>
      <protection locked="0"/>
    </xf>
    <xf numFmtId="38" fontId="11" fillId="2" borderId="44" xfId="2" applyFont="1" applyFill="1" applyBorder="1" applyAlignment="1" applyProtection="1">
      <alignment horizontal="right" vertical="center" shrinkToFit="1"/>
      <protection locked="0"/>
    </xf>
    <xf numFmtId="0" fontId="11" fillId="2" borderId="13" xfId="0" applyFont="1" applyFill="1" applyBorder="1" applyAlignment="1" applyProtection="1">
      <alignment vertical="center" shrinkToFit="1"/>
      <protection locked="0"/>
    </xf>
    <xf numFmtId="0" fontId="11" fillId="2" borderId="17" xfId="0" applyFont="1" applyFill="1" applyBorder="1" applyAlignment="1" applyProtection="1">
      <alignment vertical="center" shrinkToFit="1"/>
      <protection locked="0"/>
    </xf>
    <xf numFmtId="0" fontId="11" fillId="2" borderId="44" xfId="0" applyFont="1" applyFill="1" applyBorder="1" applyAlignment="1" applyProtection="1">
      <alignment vertical="center" shrinkToFit="1"/>
      <protection locked="0"/>
    </xf>
    <xf numFmtId="0" fontId="9" fillId="2" borderId="21" xfId="0" applyFont="1" applyFill="1" applyBorder="1" applyAlignment="1" applyProtection="1">
      <alignment vertical="top" wrapText="1"/>
      <protection locked="0"/>
    </xf>
    <xf numFmtId="0" fontId="9" fillId="2" borderId="25" xfId="0" applyFont="1" applyFill="1" applyBorder="1" applyAlignment="1" applyProtection="1">
      <alignment vertical="top" wrapText="1"/>
      <protection locked="0"/>
    </xf>
    <xf numFmtId="0" fontId="9" fillId="2" borderId="10" xfId="0" applyFont="1" applyFill="1" applyBorder="1" applyAlignment="1" applyProtection="1">
      <alignment vertical="top" wrapText="1"/>
      <protection locked="0"/>
    </xf>
    <xf numFmtId="0" fontId="9" fillId="2" borderId="13" xfId="0" applyFont="1" applyFill="1" applyBorder="1" applyAlignment="1" applyProtection="1">
      <alignment vertical="top" wrapText="1"/>
      <protection locked="0"/>
    </xf>
    <xf numFmtId="0" fontId="9" fillId="3" borderId="55" xfId="0" applyFont="1" applyFill="1" applyBorder="1" applyAlignment="1" applyProtection="1">
      <alignment vertical="top" wrapText="1"/>
      <protection locked="0"/>
    </xf>
    <xf numFmtId="0" fontId="9" fillId="3" borderId="57" xfId="0" applyFont="1" applyFill="1" applyBorder="1" applyAlignment="1" applyProtection="1">
      <alignment vertical="top" wrapText="1"/>
      <protection locked="0"/>
    </xf>
    <xf numFmtId="0" fontId="9" fillId="3" borderId="56" xfId="0" applyFont="1" applyFill="1" applyBorder="1" applyAlignment="1" applyProtection="1">
      <alignment vertical="top" wrapText="1"/>
      <protection locked="0"/>
    </xf>
    <xf numFmtId="0" fontId="9" fillId="2" borderId="21" xfId="0" applyFont="1" applyFill="1" applyBorder="1" applyAlignment="1" applyProtection="1">
      <alignment vertical="center" wrapText="1"/>
      <protection locked="0"/>
    </xf>
    <xf numFmtId="0" fontId="9" fillId="2" borderId="25" xfId="0" applyFont="1" applyFill="1" applyBorder="1" applyAlignment="1" applyProtection="1">
      <alignment vertical="center" wrapText="1"/>
      <protection locked="0"/>
    </xf>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342900</xdr:colOff>
      <xdr:row>10</xdr:row>
      <xdr:rowOff>88900</xdr:rowOff>
    </xdr:from>
    <xdr:to>
      <xdr:col>3</xdr:col>
      <xdr:colOff>565150</xdr:colOff>
      <xdr:row>11</xdr:row>
      <xdr:rowOff>323850</xdr:rowOff>
    </xdr:to>
    <xdr:sp macro="" textlink="">
      <xdr:nvSpPr>
        <xdr:cNvPr id="1281" name="AutoShape 1">
          <a:extLst>
            <a:ext uri="{FF2B5EF4-FFF2-40B4-BE49-F238E27FC236}">
              <a16:creationId xmlns:a16="http://schemas.microsoft.com/office/drawing/2014/main" id="{38E5A2B0-D2C9-43C2-B45E-9063820106D0}"/>
            </a:ext>
          </a:extLst>
        </xdr:cNvPr>
        <xdr:cNvSpPr>
          <a:spLocks/>
        </xdr:cNvSpPr>
      </xdr:nvSpPr>
      <xdr:spPr bwMode="auto">
        <a:xfrm>
          <a:off x="1866900" y="2679700"/>
          <a:ext cx="165100" cy="520700"/>
        </a:xfrm>
        <a:prstGeom prst="rightBrace">
          <a:avLst>
            <a:gd name="adj1" fmla="val 37627"/>
            <a:gd name="adj2" fmla="val 5348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123825</xdr:colOff>
      <xdr:row>21</xdr:row>
      <xdr:rowOff>0</xdr:rowOff>
    </xdr:from>
    <xdr:to>
      <xdr:col>7</xdr:col>
      <xdr:colOff>118</xdr:colOff>
      <xdr:row>22</xdr:row>
      <xdr:rowOff>0</xdr:rowOff>
    </xdr:to>
    <xdr:sp macro="" textlink="">
      <xdr:nvSpPr>
        <xdr:cNvPr id="1028" name="Rectangle 4">
          <a:extLst>
            <a:ext uri="{FF2B5EF4-FFF2-40B4-BE49-F238E27FC236}">
              <a16:creationId xmlns:a16="http://schemas.microsoft.com/office/drawing/2014/main" id="{1E44E1AB-1DC0-40B3-B92C-D849AC89C223}"/>
            </a:ext>
          </a:extLst>
        </xdr:cNvPr>
        <xdr:cNvSpPr>
          <a:spLocks noChangeArrowheads="1"/>
        </xdr:cNvSpPr>
      </xdr:nvSpPr>
      <xdr:spPr bwMode="auto">
        <a:xfrm>
          <a:off x="2752725" y="5943600"/>
          <a:ext cx="885825" cy="3048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内部要因の分析</a:t>
          </a:r>
        </a:p>
      </xdr:txBody>
    </xdr:sp>
    <xdr:clientData/>
  </xdr:twoCellAnchor>
  <xdr:twoCellAnchor>
    <xdr:from>
      <xdr:col>5</xdr:col>
      <xdr:colOff>123825</xdr:colOff>
      <xdr:row>27</xdr:row>
      <xdr:rowOff>0</xdr:rowOff>
    </xdr:from>
    <xdr:to>
      <xdr:col>7</xdr:col>
      <xdr:colOff>118</xdr:colOff>
      <xdr:row>28</xdr:row>
      <xdr:rowOff>0</xdr:rowOff>
    </xdr:to>
    <xdr:sp macro="" textlink="">
      <xdr:nvSpPr>
        <xdr:cNvPr id="1029" name="Rectangle 5">
          <a:extLst>
            <a:ext uri="{FF2B5EF4-FFF2-40B4-BE49-F238E27FC236}">
              <a16:creationId xmlns:a16="http://schemas.microsoft.com/office/drawing/2014/main" id="{AF807227-CBDF-433A-BCA5-E8FF08E2DF81}"/>
            </a:ext>
          </a:extLst>
        </xdr:cNvPr>
        <xdr:cNvSpPr>
          <a:spLocks noChangeArrowheads="1"/>
        </xdr:cNvSpPr>
      </xdr:nvSpPr>
      <xdr:spPr bwMode="auto">
        <a:xfrm>
          <a:off x="2752725" y="8058150"/>
          <a:ext cx="885825" cy="3048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外部要因の分析</a:t>
          </a:r>
        </a:p>
      </xdr:txBody>
    </xdr:sp>
    <xdr:clientData/>
  </xdr:twoCellAnchor>
  <xdr:twoCellAnchor>
    <xdr:from>
      <xdr:col>4</xdr:col>
      <xdr:colOff>3174</xdr:colOff>
      <xdr:row>10</xdr:row>
      <xdr:rowOff>31750</xdr:rowOff>
    </xdr:from>
    <xdr:to>
      <xdr:col>6</xdr:col>
      <xdr:colOff>415789</xdr:colOff>
      <xdr:row>11</xdr:row>
      <xdr:rowOff>304577</xdr:rowOff>
    </xdr:to>
    <xdr:sp macro="" textlink="">
      <xdr:nvSpPr>
        <xdr:cNvPr id="7" name="Rectangle 2">
          <a:extLst>
            <a:ext uri="{FF2B5EF4-FFF2-40B4-BE49-F238E27FC236}">
              <a16:creationId xmlns:a16="http://schemas.microsoft.com/office/drawing/2014/main" id="{2FC79A17-5CBB-4096-B964-FD9181D08D31}"/>
            </a:ext>
          </a:extLst>
        </xdr:cNvPr>
        <xdr:cNvSpPr>
          <a:spLocks noChangeArrowheads="1"/>
        </xdr:cNvSpPr>
      </xdr:nvSpPr>
      <xdr:spPr bwMode="auto">
        <a:xfrm>
          <a:off x="1876424" y="2608746"/>
          <a:ext cx="1447663" cy="5828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MS UI Gothic"/>
              <a:ea typeface="MS UI Gothic"/>
            </a:rPr>
            <a:t>工賃向上に積極的に取り組む意欲がある事業所は要作成</a:t>
          </a:r>
          <a:endParaRPr lang="en-US" altLang="ja-JP" sz="900" b="0" i="0" u="none" strike="noStrike" baseline="0">
            <a:solidFill>
              <a:srgbClr val="000000"/>
            </a:solidFill>
            <a:latin typeface="MS UI Gothic"/>
            <a:ea typeface="MS UI Gothic"/>
          </a:endParaRPr>
        </a:p>
        <a:p>
          <a:pPr algn="l" rtl="0">
            <a:lnSpc>
              <a:spcPts val="1000"/>
            </a:lnSpc>
            <a:defRPr sz="1000"/>
          </a:pPr>
          <a:r>
            <a:rPr lang="ja-JP" altLang="en-US" sz="900" b="0" i="0" u="none" strike="noStrike" baseline="0">
              <a:solidFill>
                <a:srgbClr val="000000"/>
              </a:solidFill>
              <a:latin typeface="MS UI Gothic"/>
              <a:ea typeface="MS UI Gothic"/>
            </a:rPr>
            <a:t>（支援対象）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11</xdr:row>
      <xdr:rowOff>73025</xdr:rowOff>
    </xdr:from>
    <xdr:to>
      <xdr:col>3</xdr:col>
      <xdr:colOff>441262</xdr:colOff>
      <xdr:row>13</xdr:row>
      <xdr:rowOff>161925</xdr:rowOff>
    </xdr:to>
    <xdr:sp macro="" textlink="">
      <xdr:nvSpPr>
        <xdr:cNvPr id="2049" name="AutoShape 1">
          <a:extLst>
            <a:ext uri="{FF2B5EF4-FFF2-40B4-BE49-F238E27FC236}">
              <a16:creationId xmlns:a16="http://schemas.microsoft.com/office/drawing/2014/main" id="{E167E72A-2B6E-44D3-B39E-319F372F51C1}"/>
            </a:ext>
          </a:extLst>
        </xdr:cNvPr>
        <xdr:cNvSpPr>
          <a:spLocks noChangeArrowheads="1"/>
        </xdr:cNvSpPr>
      </xdr:nvSpPr>
      <xdr:spPr bwMode="auto">
        <a:xfrm>
          <a:off x="1085850" y="6181725"/>
          <a:ext cx="1285875" cy="666750"/>
        </a:xfrm>
        <a:prstGeom prst="upArrowCallout">
          <a:avLst>
            <a:gd name="adj1" fmla="val 48214"/>
            <a:gd name="adj2" fmla="val 48214"/>
            <a:gd name="adj3" fmla="val 16667"/>
            <a:gd name="adj4" fmla="val 7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MS UI Gothic"/>
              <a:ea typeface="MS UI Gothic"/>
            </a:rPr>
            <a:t>工賃向上計画スタート時の基準工賃</a:t>
          </a:r>
        </a:p>
        <a:p>
          <a:pPr algn="ctr" rtl="0">
            <a:lnSpc>
              <a:spcPts val="1000"/>
            </a:lnSpc>
            <a:defRPr sz="1000"/>
          </a:pPr>
          <a:r>
            <a:rPr lang="ja-JP" altLang="en-US" sz="1100" b="0" i="0" u="none" strike="noStrike" baseline="0">
              <a:solidFill>
                <a:srgbClr val="000000"/>
              </a:solidFill>
              <a:latin typeface="MS UI Gothic"/>
              <a:ea typeface="MS UI Gothic"/>
            </a:rPr>
            <a:t>（成果指標）</a:t>
          </a:r>
        </a:p>
      </xdr:txBody>
    </xdr:sp>
    <xdr:clientData/>
  </xdr:twoCellAnchor>
  <xdr:twoCellAnchor>
    <xdr:from>
      <xdr:col>10</xdr:col>
      <xdr:colOff>25400</xdr:colOff>
      <xdr:row>11</xdr:row>
      <xdr:rowOff>73025</xdr:rowOff>
    </xdr:from>
    <xdr:to>
      <xdr:col>12</xdr:col>
      <xdr:colOff>441262</xdr:colOff>
      <xdr:row>13</xdr:row>
      <xdr:rowOff>161925</xdr:rowOff>
    </xdr:to>
    <xdr:sp macro="" textlink="">
      <xdr:nvSpPr>
        <xdr:cNvPr id="2050" name="AutoShape 2">
          <a:extLst>
            <a:ext uri="{FF2B5EF4-FFF2-40B4-BE49-F238E27FC236}">
              <a16:creationId xmlns:a16="http://schemas.microsoft.com/office/drawing/2014/main" id="{0F171A21-22D0-4AE7-9425-3ACDEBC3A6CD}"/>
            </a:ext>
          </a:extLst>
        </xdr:cNvPr>
        <xdr:cNvSpPr>
          <a:spLocks noChangeArrowheads="1"/>
        </xdr:cNvSpPr>
      </xdr:nvSpPr>
      <xdr:spPr bwMode="auto">
        <a:xfrm>
          <a:off x="5114925" y="6181725"/>
          <a:ext cx="1285875" cy="666750"/>
        </a:xfrm>
        <a:prstGeom prst="upArrowCallout">
          <a:avLst>
            <a:gd name="adj1" fmla="val 48214"/>
            <a:gd name="adj2" fmla="val 48214"/>
            <a:gd name="adj3" fmla="val 16667"/>
            <a:gd name="adj4" fmla="val 7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400"/>
            </a:lnSpc>
            <a:defRPr sz="1000"/>
          </a:pPr>
          <a:r>
            <a:rPr lang="ja-JP" altLang="en-US" sz="1200" b="0" i="0" u="none" strike="noStrike" baseline="0">
              <a:solidFill>
                <a:srgbClr val="000000"/>
              </a:solidFill>
              <a:latin typeface="MS UI Gothic"/>
              <a:ea typeface="MS UI Gothic"/>
            </a:rPr>
            <a:t>工賃向上計画</a:t>
          </a:r>
        </a:p>
        <a:p>
          <a:pPr algn="ctr" rtl="0">
            <a:lnSpc>
              <a:spcPts val="1400"/>
            </a:lnSpc>
            <a:defRPr sz="1000"/>
          </a:pPr>
          <a:r>
            <a:rPr lang="ja-JP" altLang="en-US" sz="1200" b="0" i="0" u="none" strike="noStrike" baseline="0">
              <a:solidFill>
                <a:srgbClr val="000000"/>
              </a:solidFill>
              <a:latin typeface="MS UI Gothic"/>
              <a:ea typeface="MS UI Gothic"/>
            </a:rPr>
            <a:t>最終目標</a:t>
          </a:r>
        </a:p>
        <a:p>
          <a:pPr algn="l" rtl="0">
            <a:lnSpc>
              <a:spcPts val="1300"/>
            </a:lnSpc>
            <a:defRPr sz="1000"/>
          </a:pPr>
          <a:endParaRPr lang="ja-JP" altLang="en-US" sz="1200" b="0" i="0" u="none" strike="noStrike" baseline="0">
            <a:solidFill>
              <a:srgbClr val="000000"/>
            </a:solidFill>
            <a:latin typeface="MS UI Gothic"/>
            <a:ea typeface="MS UI Gothic"/>
          </a:endParaRPr>
        </a:p>
      </xdr:txBody>
    </xdr:sp>
    <xdr:clientData/>
  </xdr:twoCellAnchor>
  <xdr:twoCellAnchor>
    <xdr:from>
      <xdr:col>4</xdr:col>
      <xdr:colOff>60325</xdr:colOff>
      <xdr:row>11</xdr:row>
      <xdr:rowOff>301625</xdr:rowOff>
    </xdr:from>
    <xdr:to>
      <xdr:col>9</xdr:col>
      <xdr:colOff>441325</xdr:colOff>
      <xdr:row>13</xdr:row>
      <xdr:rowOff>73025</xdr:rowOff>
    </xdr:to>
    <xdr:sp macro="" textlink="">
      <xdr:nvSpPr>
        <xdr:cNvPr id="2051" name="AutoShape 3">
          <a:extLst>
            <a:ext uri="{FF2B5EF4-FFF2-40B4-BE49-F238E27FC236}">
              <a16:creationId xmlns:a16="http://schemas.microsoft.com/office/drawing/2014/main" id="{137EAC4F-64F8-4CE0-B4EB-ACB73B64D796}"/>
            </a:ext>
          </a:extLst>
        </xdr:cNvPr>
        <xdr:cNvSpPr>
          <a:spLocks noChangeArrowheads="1"/>
        </xdr:cNvSpPr>
      </xdr:nvSpPr>
      <xdr:spPr bwMode="auto">
        <a:xfrm>
          <a:off x="2457450" y="6391275"/>
          <a:ext cx="2619375" cy="400050"/>
        </a:xfrm>
        <a:prstGeom prst="rightArrow">
          <a:avLst>
            <a:gd name="adj1" fmla="val 50000"/>
            <a:gd name="adj2" fmla="val 1636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MS UI Gothic"/>
              <a:ea typeface="MS UI Gothic"/>
            </a:rPr>
            <a:t>工賃向上への取り組み</a:t>
          </a:r>
        </a:p>
      </xdr:txBody>
    </xdr:sp>
    <xdr:clientData/>
  </xdr:twoCellAnchor>
  <xdr:twoCellAnchor>
    <xdr:from>
      <xdr:col>3</xdr:col>
      <xdr:colOff>152401</xdr:colOff>
      <xdr:row>18</xdr:row>
      <xdr:rowOff>276225</xdr:rowOff>
    </xdr:from>
    <xdr:to>
      <xdr:col>7</xdr:col>
      <xdr:colOff>438150</xdr:colOff>
      <xdr:row>20</xdr:row>
      <xdr:rowOff>47625</xdr:rowOff>
    </xdr:to>
    <xdr:sp macro="" textlink="">
      <xdr:nvSpPr>
        <xdr:cNvPr id="3" name="Rectangle 5">
          <a:extLst>
            <a:ext uri="{FF2B5EF4-FFF2-40B4-BE49-F238E27FC236}">
              <a16:creationId xmlns:a16="http://schemas.microsoft.com/office/drawing/2014/main" id="{CD025D3B-1DCE-4854-A7CC-E1DC6AAD0710}"/>
            </a:ext>
          </a:extLst>
        </xdr:cNvPr>
        <xdr:cNvSpPr>
          <a:spLocks noChangeArrowheads="1"/>
        </xdr:cNvSpPr>
      </xdr:nvSpPr>
      <xdr:spPr bwMode="auto">
        <a:xfrm>
          <a:off x="2171701" y="7496175"/>
          <a:ext cx="2076449"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lnSpc>
              <a:spcPts val="1200"/>
            </a:lnSpc>
            <a:defRPr sz="1000"/>
          </a:pPr>
          <a:r>
            <a:rPr lang="ja-JP" altLang="en-US" sz="1000" b="0" i="0" u="none" strike="noStrike" baseline="0">
              <a:solidFill>
                <a:srgbClr val="000000"/>
              </a:solidFill>
              <a:latin typeface="MS UI Gothic"/>
              <a:ea typeface="MS UI Gothic"/>
            </a:rPr>
            <a:t>販路拡大（工賃向上）プロジェクトチーム</a:t>
          </a:r>
          <a:endParaRPr lang="en-US" altLang="ja-JP" sz="1000" b="0" i="0" u="none" strike="noStrike" baseline="0">
            <a:solidFill>
              <a:srgbClr val="000000"/>
            </a:solidFill>
            <a:latin typeface="MS UI Gothic"/>
            <a:ea typeface="MS UI Gothic"/>
          </a:endParaRPr>
        </a:p>
        <a:p>
          <a:pPr algn="l" rtl="0">
            <a:lnSpc>
              <a:spcPts val="1200"/>
            </a:lnSpc>
            <a:defRPr sz="1000"/>
          </a:pPr>
          <a:r>
            <a:rPr lang="ja-JP" altLang="en-US" sz="1000" b="0" i="0" u="none" strike="noStrike" baseline="0">
              <a:solidFill>
                <a:srgbClr val="000000"/>
              </a:solidFill>
              <a:latin typeface="MS UI Gothic"/>
              <a:ea typeface="MS UI Gothic"/>
            </a:rPr>
            <a:t>・各チーム利用者数名</a:t>
          </a:r>
          <a:endParaRPr lang="en-US" altLang="ja-JP" sz="1000" b="0" i="0" u="none" strike="noStrike" baseline="0">
            <a:solidFill>
              <a:srgbClr val="000000"/>
            </a:solidFill>
            <a:latin typeface="MS UI Gothic"/>
            <a:ea typeface="MS UI Gothic"/>
          </a:endParaRPr>
        </a:p>
        <a:p>
          <a:pPr algn="l" rtl="0">
            <a:lnSpc>
              <a:spcPts val="1200"/>
            </a:lnSpc>
            <a:defRPr sz="1000"/>
          </a:pPr>
          <a:endParaRPr lang="ja-JP" altLang="en-US" sz="1000" b="0" i="0" u="none" strike="noStrike" baseline="0">
            <a:solidFill>
              <a:srgbClr val="000000"/>
            </a:solidFill>
            <a:latin typeface="MS UI Gothic"/>
            <a:ea typeface="MS UI Gothic"/>
          </a:endParaRPr>
        </a:p>
      </xdr:txBody>
    </xdr:sp>
    <xdr:clientData/>
  </xdr:twoCellAnchor>
  <xdr:twoCellAnchor>
    <xdr:from>
      <xdr:col>0</xdr:col>
      <xdr:colOff>180975</xdr:colOff>
      <xdr:row>20</xdr:row>
      <xdr:rowOff>276224</xdr:rowOff>
    </xdr:from>
    <xdr:to>
      <xdr:col>1</xdr:col>
      <xdr:colOff>304800</xdr:colOff>
      <xdr:row>22</xdr:row>
      <xdr:rowOff>123825</xdr:rowOff>
    </xdr:to>
    <xdr:sp macro="" textlink="">
      <xdr:nvSpPr>
        <xdr:cNvPr id="4" name="Rectangle 22">
          <a:extLst>
            <a:ext uri="{FF2B5EF4-FFF2-40B4-BE49-F238E27FC236}">
              <a16:creationId xmlns:a16="http://schemas.microsoft.com/office/drawing/2014/main" id="{0A0FC805-06CD-4A61-9F13-622CBA48FE87}"/>
            </a:ext>
          </a:extLst>
        </xdr:cNvPr>
        <xdr:cNvSpPr>
          <a:spLocks noChangeArrowheads="1"/>
        </xdr:cNvSpPr>
      </xdr:nvSpPr>
      <xdr:spPr bwMode="auto">
        <a:xfrm>
          <a:off x="180975" y="8105774"/>
          <a:ext cx="1247775" cy="457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MS UI Gothic"/>
              <a:ea typeface="MS UI Gothic"/>
            </a:rPr>
            <a:t>螺鈿チーム</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・担当スタッフ　金村栄治</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・利用者</a:t>
          </a:r>
        </a:p>
      </xdr:txBody>
    </xdr:sp>
    <xdr:clientData/>
  </xdr:twoCellAnchor>
  <xdr:twoCellAnchor>
    <xdr:from>
      <xdr:col>2</xdr:col>
      <xdr:colOff>66675</xdr:colOff>
      <xdr:row>20</xdr:row>
      <xdr:rowOff>295275</xdr:rowOff>
    </xdr:from>
    <xdr:to>
      <xdr:col>4</xdr:col>
      <xdr:colOff>419100</xdr:colOff>
      <xdr:row>22</xdr:row>
      <xdr:rowOff>142876</xdr:rowOff>
    </xdr:to>
    <xdr:sp macro="" textlink="">
      <xdr:nvSpPr>
        <xdr:cNvPr id="5" name="Rectangle 22">
          <a:extLst>
            <a:ext uri="{FF2B5EF4-FFF2-40B4-BE49-F238E27FC236}">
              <a16:creationId xmlns:a16="http://schemas.microsoft.com/office/drawing/2014/main" id="{F1893340-1E07-4569-8548-F5BBEBE00D24}"/>
            </a:ext>
          </a:extLst>
        </xdr:cNvPr>
        <xdr:cNvSpPr>
          <a:spLocks noChangeArrowheads="1"/>
        </xdr:cNvSpPr>
      </xdr:nvSpPr>
      <xdr:spPr bwMode="auto">
        <a:xfrm>
          <a:off x="1638300" y="8124825"/>
          <a:ext cx="1247775" cy="457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MS UI Gothic"/>
              <a:ea typeface="MS UI Gothic"/>
            </a:rPr>
            <a:t>畑チーム</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・担当スタッフ　大江裕美</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・利用者</a:t>
          </a:r>
        </a:p>
      </xdr:txBody>
    </xdr:sp>
    <xdr:clientData/>
  </xdr:twoCellAnchor>
  <xdr:twoCellAnchor>
    <xdr:from>
      <xdr:col>5</xdr:col>
      <xdr:colOff>180975</xdr:colOff>
      <xdr:row>20</xdr:row>
      <xdr:rowOff>295275</xdr:rowOff>
    </xdr:from>
    <xdr:to>
      <xdr:col>8</xdr:col>
      <xdr:colOff>85725</xdr:colOff>
      <xdr:row>22</xdr:row>
      <xdr:rowOff>142876</xdr:rowOff>
    </xdr:to>
    <xdr:sp macro="" textlink="">
      <xdr:nvSpPr>
        <xdr:cNvPr id="7" name="Rectangle 22">
          <a:extLst>
            <a:ext uri="{FF2B5EF4-FFF2-40B4-BE49-F238E27FC236}">
              <a16:creationId xmlns:a16="http://schemas.microsoft.com/office/drawing/2014/main" id="{1240B545-7C25-4060-B4E1-85668EDF07FA}"/>
            </a:ext>
          </a:extLst>
        </xdr:cNvPr>
        <xdr:cNvSpPr>
          <a:spLocks noChangeArrowheads="1"/>
        </xdr:cNvSpPr>
      </xdr:nvSpPr>
      <xdr:spPr bwMode="auto">
        <a:xfrm>
          <a:off x="3095625" y="8124825"/>
          <a:ext cx="1247775" cy="457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MS UI Gothic"/>
              <a:ea typeface="MS UI Gothic"/>
            </a:rPr>
            <a:t>ハーブチーム</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・担当スタッフ　猪飼裕奈</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・利用者</a:t>
          </a:r>
        </a:p>
      </xdr:txBody>
    </xdr:sp>
    <xdr:clientData/>
  </xdr:twoCellAnchor>
  <xdr:twoCellAnchor>
    <xdr:from>
      <xdr:col>8</xdr:col>
      <xdr:colOff>276225</xdr:colOff>
      <xdr:row>20</xdr:row>
      <xdr:rowOff>295275</xdr:rowOff>
    </xdr:from>
    <xdr:to>
      <xdr:col>12</xdr:col>
      <xdr:colOff>333375</xdr:colOff>
      <xdr:row>22</xdr:row>
      <xdr:rowOff>142876</xdr:rowOff>
    </xdr:to>
    <xdr:sp macro="" textlink="">
      <xdr:nvSpPr>
        <xdr:cNvPr id="8" name="Rectangle 22">
          <a:extLst>
            <a:ext uri="{FF2B5EF4-FFF2-40B4-BE49-F238E27FC236}">
              <a16:creationId xmlns:a16="http://schemas.microsoft.com/office/drawing/2014/main" id="{28FDCF66-04DA-4139-89DB-209F1DE1627E}"/>
            </a:ext>
          </a:extLst>
        </xdr:cNvPr>
        <xdr:cNvSpPr>
          <a:spLocks noChangeArrowheads="1"/>
        </xdr:cNvSpPr>
      </xdr:nvSpPr>
      <xdr:spPr bwMode="auto">
        <a:xfrm>
          <a:off x="4533900" y="8124825"/>
          <a:ext cx="1847850" cy="457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MS UI Gothic"/>
              <a:ea typeface="MS UI Gothic"/>
            </a:rPr>
            <a:t>内職チーム</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・担当スタッフ　金村栄治・赤井奈緒美</a:t>
          </a:r>
          <a:endParaRPr lang="en-US" altLang="ja-JP" sz="900" b="0" i="0" u="none" strike="noStrike" baseline="0">
            <a:solidFill>
              <a:srgbClr val="000000"/>
            </a:solidFill>
            <a:latin typeface="MS UI Gothic"/>
            <a:ea typeface="MS UI Gothic"/>
          </a:endParaRPr>
        </a:p>
        <a:p>
          <a:pPr algn="l" rtl="0">
            <a:lnSpc>
              <a:spcPts val="1100"/>
            </a:lnSpc>
            <a:defRPr sz="1000"/>
          </a:pPr>
          <a:r>
            <a:rPr lang="ja-JP" altLang="en-US" sz="900" b="0" i="0" u="none" strike="noStrike" baseline="0">
              <a:solidFill>
                <a:srgbClr val="000000"/>
              </a:solidFill>
              <a:latin typeface="MS UI Gothic"/>
              <a:ea typeface="MS UI Gothic"/>
            </a:rPr>
            <a:t>・利用者</a:t>
          </a:r>
        </a:p>
      </xdr:txBody>
    </xdr:sp>
    <xdr:clientData/>
  </xdr:twoCellAnchor>
  <xdr:twoCellAnchor>
    <xdr:from>
      <xdr:col>2</xdr:col>
      <xdr:colOff>95251</xdr:colOff>
      <xdr:row>22</xdr:row>
      <xdr:rowOff>219075</xdr:rowOff>
    </xdr:from>
    <xdr:to>
      <xdr:col>3</xdr:col>
      <xdr:colOff>257176</xdr:colOff>
      <xdr:row>23</xdr:row>
      <xdr:rowOff>133350</xdr:rowOff>
    </xdr:to>
    <xdr:sp macro="" textlink="">
      <xdr:nvSpPr>
        <xdr:cNvPr id="9" name="AutoShape 29">
          <a:extLst>
            <a:ext uri="{FF2B5EF4-FFF2-40B4-BE49-F238E27FC236}">
              <a16:creationId xmlns:a16="http://schemas.microsoft.com/office/drawing/2014/main" id="{3EE8F748-2C15-43CD-A76F-F8DD39A88CB9}"/>
            </a:ext>
          </a:extLst>
        </xdr:cNvPr>
        <xdr:cNvSpPr>
          <a:spLocks noChangeArrowheads="1"/>
        </xdr:cNvSpPr>
      </xdr:nvSpPr>
      <xdr:spPr bwMode="auto">
        <a:xfrm>
          <a:off x="1666876" y="8658225"/>
          <a:ext cx="609600" cy="219075"/>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コスト管理</a:t>
          </a:r>
        </a:p>
      </xdr:txBody>
    </xdr:sp>
    <xdr:clientData/>
  </xdr:twoCellAnchor>
  <xdr:twoCellAnchor>
    <xdr:from>
      <xdr:col>7</xdr:col>
      <xdr:colOff>133350</xdr:colOff>
      <xdr:row>22</xdr:row>
      <xdr:rowOff>209550</xdr:rowOff>
    </xdr:from>
    <xdr:to>
      <xdr:col>8</xdr:col>
      <xdr:colOff>400050</xdr:colOff>
      <xdr:row>23</xdr:row>
      <xdr:rowOff>146494</xdr:rowOff>
    </xdr:to>
    <xdr:sp macro="" textlink="">
      <xdr:nvSpPr>
        <xdr:cNvPr id="10" name="AutoShape 27">
          <a:extLst>
            <a:ext uri="{FF2B5EF4-FFF2-40B4-BE49-F238E27FC236}">
              <a16:creationId xmlns:a16="http://schemas.microsoft.com/office/drawing/2014/main" id="{3A8EDC2B-7B74-47F2-B4CE-0BE57FEE1CA3}"/>
            </a:ext>
          </a:extLst>
        </xdr:cNvPr>
        <xdr:cNvSpPr>
          <a:spLocks noChangeArrowheads="1"/>
        </xdr:cNvSpPr>
      </xdr:nvSpPr>
      <xdr:spPr bwMode="auto">
        <a:xfrm>
          <a:off x="3943350" y="8648700"/>
          <a:ext cx="714375"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新商品開発</a:t>
          </a:r>
        </a:p>
      </xdr:txBody>
    </xdr:sp>
    <xdr:clientData/>
  </xdr:twoCellAnchor>
  <xdr:twoCellAnchor>
    <xdr:from>
      <xdr:col>5</xdr:col>
      <xdr:colOff>352425</xdr:colOff>
      <xdr:row>22</xdr:row>
      <xdr:rowOff>209550</xdr:rowOff>
    </xdr:from>
    <xdr:to>
      <xdr:col>7</xdr:col>
      <xdr:colOff>95250</xdr:colOff>
      <xdr:row>23</xdr:row>
      <xdr:rowOff>146494</xdr:rowOff>
    </xdr:to>
    <xdr:sp macro="" textlink="">
      <xdr:nvSpPr>
        <xdr:cNvPr id="11" name="AutoShape 26">
          <a:extLst>
            <a:ext uri="{FF2B5EF4-FFF2-40B4-BE49-F238E27FC236}">
              <a16:creationId xmlns:a16="http://schemas.microsoft.com/office/drawing/2014/main" id="{500E8D65-8B00-4D72-B323-FE499E439EB9}"/>
            </a:ext>
          </a:extLst>
        </xdr:cNvPr>
        <xdr:cNvSpPr>
          <a:spLocks noChangeArrowheads="1"/>
        </xdr:cNvSpPr>
      </xdr:nvSpPr>
      <xdr:spPr bwMode="auto">
        <a:xfrm>
          <a:off x="3267075" y="8648700"/>
          <a:ext cx="638175"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スキル向上</a:t>
          </a:r>
        </a:p>
      </xdr:txBody>
    </xdr:sp>
    <xdr:clientData/>
  </xdr:twoCellAnchor>
  <xdr:twoCellAnchor>
    <xdr:from>
      <xdr:col>10</xdr:col>
      <xdr:colOff>266700</xdr:colOff>
      <xdr:row>22</xdr:row>
      <xdr:rowOff>200025</xdr:rowOff>
    </xdr:from>
    <xdr:to>
      <xdr:col>12</xdr:col>
      <xdr:colOff>257175</xdr:colOff>
      <xdr:row>23</xdr:row>
      <xdr:rowOff>136969</xdr:rowOff>
    </xdr:to>
    <xdr:sp macro="" textlink="">
      <xdr:nvSpPr>
        <xdr:cNvPr id="12" name="AutoShape 28">
          <a:extLst>
            <a:ext uri="{FF2B5EF4-FFF2-40B4-BE49-F238E27FC236}">
              <a16:creationId xmlns:a16="http://schemas.microsoft.com/office/drawing/2014/main" id="{2BFE1F0F-0921-4A08-957E-74368657DCA0}"/>
            </a:ext>
          </a:extLst>
        </xdr:cNvPr>
        <xdr:cNvSpPr>
          <a:spLocks noChangeArrowheads="1"/>
        </xdr:cNvSpPr>
      </xdr:nvSpPr>
      <xdr:spPr bwMode="auto">
        <a:xfrm>
          <a:off x="5419725" y="8639175"/>
          <a:ext cx="885825"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営業・販路開拓</a:t>
          </a:r>
        </a:p>
      </xdr:txBody>
    </xdr:sp>
    <xdr:clientData/>
  </xdr:twoCellAnchor>
  <xdr:twoCellAnchor>
    <xdr:from>
      <xdr:col>8</xdr:col>
      <xdr:colOff>438150</xdr:colOff>
      <xdr:row>22</xdr:row>
      <xdr:rowOff>219075</xdr:rowOff>
    </xdr:from>
    <xdr:to>
      <xdr:col>10</xdr:col>
      <xdr:colOff>190500</xdr:colOff>
      <xdr:row>23</xdr:row>
      <xdr:rowOff>156019</xdr:rowOff>
    </xdr:to>
    <xdr:sp macro="" textlink="">
      <xdr:nvSpPr>
        <xdr:cNvPr id="13" name="AutoShape 28">
          <a:extLst>
            <a:ext uri="{FF2B5EF4-FFF2-40B4-BE49-F238E27FC236}">
              <a16:creationId xmlns:a16="http://schemas.microsoft.com/office/drawing/2014/main" id="{5467DA92-71DA-4860-AB8C-9BA6D6E21094}"/>
            </a:ext>
          </a:extLst>
        </xdr:cNvPr>
        <xdr:cNvSpPr>
          <a:spLocks noChangeArrowheads="1"/>
        </xdr:cNvSpPr>
      </xdr:nvSpPr>
      <xdr:spPr bwMode="auto">
        <a:xfrm>
          <a:off x="4695825" y="8658225"/>
          <a:ext cx="647700"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宣伝・広告</a:t>
          </a:r>
        </a:p>
      </xdr:txBody>
    </xdr:sp>
    <xdr:clientData/>
  </xdr:twoCellAnchor>
  <xdr:twoCellAnchor>
    <xdr:from>
      <xdr:col>3</xdr:col>
      <xdr:colOff>314325</xdr:colOff>
      <xdr:row>22</xdr:row>
      <xdr:rowOff>209550</xdr:rowOff>
    </xdr:from>
    <xdr:to>
      <xdr:col>5</xdr:col>
      <xdr:colOff>304800</xdr:colOff>
      <xdr:row>23</xdr:row>
      <xdr:rowOff>146494</xdr:rowOff>
    </xdr:to>
    <xdr:sp macro="" textlink="">
      <xdr:nvSpPr>
        <xdr:cNvPr id="14" name="AutoShape 28">
          <a:extLst>
            <a:ext uri="{FF2B5EF4-FFF2-40B4-BE49-F238E27FC236}">
              <a16:creationId xmlns:a16="http://schemas.microsoft.com/office/drawing/2014/main" id="{3029AC89-6C55-42AB-BF81-38CC55CB5F7D}"/>
            </a:ext>
          </a:extLst>
        </xdr:cNvPr>
        <xdr:cNvSpPr>
          <a:spLocks noChangeArrowheads="1"/>
        </xdr:cNvSpPr>
      </xdr:nvSpPr>
      <xdr:spPr bwMode="auto">
        <a:xfrm>
          <a:off x="2333625" y="8648700"/>
          <a:ext cx="885825"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職場環境整備</a:t>
          </a:r>
        </a:p>
      </xdr:txBody>
    </xdr:sp>
    <xdr:clientData/>
  </xdr:twoCellAnchor>
  <xdr:twoCellAnchor>
    <xdr:from>
      <xdr:col>5</xdr:col>
      <xdr:colOff>133350</xdr:colOff>
      <xdr:row>16</xdr:row>
      <xdr:rowOff>123825</xdr:rowOff>
    </xdr:from>
    <xdr:to>
      <xdr:col>5</xdr:col>
      <xdr:colOff>133350</xdr:colOff>
      <xdr:row>18</xdr:row>
      <xdr:rowOff>285750</xdr:rowOff>
    </xdr:to>
    <xdr:cxnSp macro="">
      <xdr:nvCxnSpPr>
        <xdr:cNvPr id="19" name="直線矢印コネクタ 18">
          <a:extLst>
            <a:ext uri="{FF2B5EF4-FFF2-40B4-BE49-F238E27FC236}">
              <a16:creationId xmlns:a16="http://schemas.microsoft.com/office/drawing/2014/main" id="{CBFAC37B-32A2-1CD4-CEC6-4ED5DE3811E1}"/>
            </a:ext>
          </a:extLst>
        </xdr:cNvPr>
        <xdr:cNvCxnSpPr/>
      </xdr:nvCxnSpPr>
      <xdr:spPr>
        <a:xfrm>
          <a:off x="3048000" y="6734175"/>
          <a:ext cx="0" cy="771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16</xdr:row>
      <xdr:rowOff>142875</xdr:rowOff>
    </xdr:from>
    <xdr:to>
      <xdr:col>6</xdr:col>
      <xdr:colOff>38100</xdr:colOff>
      <xdr:row>19</xdr:row>
      <xdr:rowOff>9525</xdr:rowOff>
    </xdr:to>
    <xdr:cxnSp macro="">
      <xdr:nvCxnSpPr>
        <xdr:cNvPr id="25" name="直線矢印コネクタ 24">
          <a:extLst>
            <a:ext uri="{FF2B5EF4-FFF2-40B4-BE49-F238E27FC236}">
              <a16:creationId xmlns:a16="http://schemas.microsoft.com/office/drawing/2014/main" id="{AFF943E0-3BFE-41DD-83EA-E8B7BA122669}"/>
            </a:ext>
          </a:extLst>
        </xdr:cNvPr>
        <xdr:cNvCxnSpPr/>
      </xdr:nvCxnSpPr>
      <xdr:spPr>
        <a:xfrm flipV="1">
          <a:off x="3400425" y="6753225"/>
          <a:ext cx="0" cy="7810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409575</xdr:colOff>
      <xdr:row>16</xdr:row>
      <xdr:rowOff>276225</xdr:rowOff>
    </xdr:from>
    <xdr:to>
      <xdr:col>8</xdr:col>
      <xdr:colOff>114300</xdr:colOff>
      <xdr:row>18</xdr:row>
      <xdr:rowOff>38100</xdr:rowOff>
    </xdr:to>
    <xdr:sp macro="" textlink="">
      <xdr:nvSpPr>
        <xdr:cNvPr id="15" name="Rectangle 5">
          <a:extLst>
            <a:ext uri="{FF2B5EF4-FFF2-40B4-BE49-F238E27FC236}">
              <a16:creationId xmlns:a16="http://schemas.microsoft.com/office/drawing/2014/main" id="{54A3E38D-9DF8-4757-A9C5-4B0DBB798EB8}"/>
            </a:ext>
          </a:extLst>
        </xdr:cNvPr>
        <xdr:cNvSpPr>
          <a:spLocks noChangeArrowheads="1"/>
        </xdr:cNvSpPr>
      </xdr:nvSpPr>
      <xdr:spPr bwMode="auto">
        <a:xfrm>
          <a:off x="1981200" y="6886575"/>
          <a:ext cx="2390775"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lnSpc>
              <a:spcPts val="1200"/>
            </a:lnSpc>
            <a:defRPr sz="1000"/>
          </a:pPr>
          <a:r>
            <a:rPr lang="ja-JP" altLang="en-US" sz="1000" b="0" i="0" u="none" strike="noStrike" baseline="0">
              <a:solidFill>
                <a:srgbClr val="000000"/>
              </a:solidFill>
              <a:latin typeface="MS UI Gothic"/>
              <a:ea typeface="MS UI Gothic"/>
            </a:rPr>
            <a:t>現場スタッフ</a:t>
          </a:r>
          <a:endParaRPr lang="en-US" altLang="ja-JP" sz="1000" b="0" i="0" u="none" strike="noStrike" baseline="0">
            <a:solidFill>
              <a:srgbClr val="000000"/>
            </a:solidFill>
            <a:latin typeface="MS UI Gothic"/>
            <a:ea typeface="MS UI Gothic"/>
          </a:endParaRPr>
        </a:p>
        <a:p>
          <a:pPr algn="l" rtl="0">
            <a:lnSpc>
              <a:spcPts val="1200"/>
            </a:lnSpc>
            <a:defRPr sz="1000"/>
          </a:pPr>
          <a:r>
            <a:rPr lang="ja-JP" altLang="en-US" sz="1000" b="0" i="0" u="none" strike="noStrike" baseline="0">
              <a:solidFill>
                <a:srgbClr val="000000"/>
              </a:solidFill>
              <a:latin typeface="MS UI Gothic"/>
              <a:ea typeface="MS UI Gothic"/>
            </a:rPr>
            <a:t>猪飼英也・赤井奈緒美・大江裕美・猪飼裕奈</a:t>
          </a:r>
        </a:p>
      </xdr:txBody>
    </xdr:sp>
    <xdr:clientData/>
  </xdr:twoCellAnchor>
  <xdr:twoCellAnchor>
    <xdr:from>
      <xdr:col>3</xdr:col>
      <xdr:colOff>438149</xdr:colOff>
      <xdr:row>16</xdr:row>
      <xdr:rowOff>114300</xdr:rowOff>
    </xdr:from>
    <xdr:to>
      <xdr:col>5</xdr:col>
      <xdr:colOff>171450</xdr:colOff>
      <xdr:row>17</xdr:row>
      <xdr:rowOff>95250</xdr:rowOff>
    </xdr:to>
    <xdr:sp macro="" textlink="">
      <xdr:nvSpPr>
        <xdr:cNvPr id="29" name="テキスト ボックス 28">
          <a:extLst>
            <a:ext uri="{FF2B5EF4-FFF2-40B4-BE49-F238E27FC236}">
              <a16:creationId xmlns:a16="http://schemas.microsoft.com/office/drawing/2014/main" id="{D7D883E3-7CD0-E63C-CF87-F7ACB1B9BC13}"/>
            </a:ext>
          </a:extLst>
        </xdr:cNvPr>
        <xdr:cNvSpPr txBox="1"/>
      </xdr:nvSpPr>
      <xdr:spPr>
        <a:xfrm>
          <a:off x="2457449" y="6724650"/>
          <a:ext cx="6286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方針決定</a:t>
          </a:r>
        </a:p>
      </xdr:txBody>
    </xdr:sp>
    <xdr:clientData/>
  </xdr:twoCellAnchor>
  <xdr:twoCellAnchor>
    <xdr:from>
      <xdr:col>6</xdr:col>
      <xdr:colOff>57150</xdr:colOff>
      <xdr:row>16</xdr:row>
      <xdr:rowOff>104775</xdr:rowOff>
    </xdr:from>
    <xdr:to>
      <xdr:col>7</xdr:col>
      <xdr:colOff>238126</xdr:colOff>
      <xdr:row>17</xdr:row>
      <xdr:rowOff>85725</xdr:rowOff>
    </xdr:to>
    <xdr:sp macro="" textlink="">
      <xdr:nvSpPr>
        <xdr:cNvPr id="30" name="テキスト ボックス 29">
          <a:extLst>
            <a:ext uri="{FF2B5EF4-FFF2-40B4-BE49-F238E27FC236}">
              <a16:creationId xmlns:a16="http://schemas.microsoft.com/office/drawing/2014/main" id="{F662E995-FA3B-4A77-996F-DD4F58CB691D}"/>
            </a:ext>
          </a:extLst>
        </xdr:cNvPr>
        <xdr:cNvSpPr txBox="1"/>
      </xdr:nvSpPr>
      <xdr:spPr>
        <a:xfrm>
          <a:off x="3419475" y="6715125"/>
          <a:ext cx="6286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進捗報告</a:t>
          </a:r>
        </a:p>
      </xdr:txBody>
    </xdr:sp>
    <xdr:clientData/>
  </xdr:twoCellAnchor>
  <xdr:twoCellAnchor>
    <xdr:from>
      <xdr:col>3</xdr:col>
      <xdr:colOff>428625</xdr:colOff>
      <xdr:row>18</xdr:row>
      <xdr:rowOff>47625</xdr:rowOff>
    </xdr:from>
    <xdr:to>
      <xdr:col>5</xdr:col>
      <xdr:colOff>285750</xdr:colOff>
      <xdr:row>19</xdr:row>
      <xdr:rowOff>28575</xdr:rowOff>
    </xdr:to>
    <xdr:sp macro="" textlink="">
      <xdr:nvSpPr>
        <xdr:cNvPr id="31" name="テキスト ボックス 30">
          <a:extLst>
            <a:ext uri="{FF2B5EF4-FFF2-40B4-BE49-F238E27FC236}">
              <a16:creationId xmlns:a16="http://schemas.microsoft.com/office/drawing/2014/main" id="{712D0B5B-0DEC-409D-8F6E-E8570AF671F5}"/>
            </a:ext>
          </a:extLst>
        </xdr:cNvPr>
        <xdr:cNvSpPr txBox="1"/>
      </xdr:nvSpPr>
      <xdr:spPr>
        <a:xfrm>
          <a:off x="2447925" y="7267575"/>
          <a:ext cx="7524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指示・助言</a:t>
          </a:r>
        </a:p>
      </xdr:txBody>
    </xdr:sp>
    <xdr:clientData/>
  </xdr:twoCellAnchor>
  <xdr:twoCellAnchor>
    <xdr:from>
      <xdr:col>6</xdr:col>
      <xdr:colOff>95250</xdr:colOff>
      <xdr:row>18</xdr:row>
      <xdr:rowOff>9525</xdr:rowOff>
    </xdr:from>
    <xdr:to>
      <xdr:col>7</xdr:col>
      <xdr:colOff>276226</xdr:colOff>
      <xdr:row>18</xdr:row>
      <xdr:rowOff>295275</xdr:rowOff>
    </xdr:to>
    <xdr:sp macro="" textlink="">
      <xdr:nvSpPr>
        <xdr:cNvPr id="2048" name="テキスト ボックス 2047">
          <a:extLst>
            <a:ext uri="{FF2B5EF4-FFF2-40B4-BE49-F238E27FC236}">
              <a16:creationId xmlns:a16="http://schemas.microsoft.com/office/drawing/2014/main" id="{C77ED361-3569-454E-8E47-80F5051DF746}"/>
            </a:ext>
          </a:extLst>
        </xdr:cNvPr>
        <xdr:cNvSpPr txBox="1"/>
      </xdr:nvSpPr>
      <xdr:spPr>
        <a:xfrm>
          <a:off x="3457575" y="7229475"/>
          <a:ext cx="6286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報告</a:t>
          </a:r>
        </a:p>
      </xdr:txBody>
    </xdr:sp>
    <xdr:clientData/>
  </xdr:twoCellAnchor>
  <xdr:twoCellAnchor>
    <xdr:from>
      <xdr:col>0</xdr:col>
      <xdr:colOff>95250</xdr:colOff>
      <xdr:row>20</xdr:row>
      <xdr:rowOff>247650</xdr:rowOff>
    </xdr:from>
    <xdr:to>
      <xdr:col>12</xdr:col>
      <xdr:colOff>371475</xdr:colOff>
      <xdr:row>23</xdr:row>
      <xdr:rowOff>219075</xdr:rowOff>
    </xdr:to>
    <xdr:sp macro="" textlink="">
      <xdr:nvSpPr>
        <xdr:cNvPr id="2053" name="四角形: 角を丸くする 2052">
          <a:extLst>
            <a:ext uri="{FF2B5EF4-FFF2-40B4-BE49-F238E27FC236}">
              <a16:creationId xmlns:a16="http://schemas.microsoft.com/office/drawing/2014/main" id="{FD26CF66-B81E-515E-9C8C-E298EFF4C9AE}"/>
            </a:ext>
          </a:extLst>
        </xdr:cNvPr>
        <xdr:cNvSpPr/>
      </xdr:nvSpPr>
      <xdr:spPr>
        <a:xfrm>
          <a:off x="95250" y="8077200"/>
          <a:ext cx="6324600" cy="885825"/>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22</xdr:row>
      <xdr:rowOff>200025</xdr:rowOff>
    </xdr:from>
    <xdr:to>
      <xdr:col>0</xdr:col>
      <xdr:colOff>962025</xdr:colOff>
      <xdr:row>23</xdr:row>
      <xdr:rowOff>136969</xdr:rowOff>
    </xdr:to>
    <xdr:sp macro="" textlink="">
      <xdr:nvSpPr>
        <xdr:cNvPr id="2054" name="AutoShape 26">
          <a:extLst>
            <a:ext uri="{FF2B5EF4-FFF2-40B4-BE49-F238E27FC236}">
              <a16:creationId xmlns:a16="http://schemas.microsoft.com/office/drawing/2014/main" id="{AE70FC83-DFCB-4C0F-9EE9-45F4EF2748FE}"/>
            </a:ext>
          </a:extLst>
        </xdr:cNvPr>
        <xdr:cNvSpPr>
          <a:spLocks noChangeArrowheads="1"/>
        </xdr:cNvSpPr>
      </xdr:nvSpPr>
      <xdr:spPr bwMode="auto">
        <a:xfrm>
          <a:off x="133350" y="8639175"/>
          <a:ext cx="828675" cy="241744"/>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月次状況確認</a:t>
          </a:r>
        </a:p>
      </xdr:txBody>
    </xdr:sp>
    <xdr:clientData/>
  </xdr:twoCellAnchor>
  <xdr:twoCellAnchor>
    <xdr:from>
      <xdr:col>0</xdr:col>
      <xdr:colOff>1000126</xdr:colOff>
      <xdr:row>22</xdr:row>
      <xdr:rowOff>219074</xdr:rowOff>
    </xdr:from>
    <xdr:to>
      <xdr:col>2</xdr:col>
      <xdr:colOff>38101</xdr:colOff>
      <xdr:row>23</xdr:row>
      <xdr:rowOff>127443</xdr:rowOff>
    </xdr:to>
    <xdr:sp macro="" textlink="">
      <xdr:nvSpPr>
        <xdr:cNvPr id="2055" name="AutoShape 26">
          <a:extLst>
            <a:ext uri="{FF2B5EF4-FFF2-40B4-BE49-F238E27FC236}">
              <a16:creationId xmlns:a16="http://schemas.microsoft.com/office/drawing/2014/main" id="{7A7751B1-D6B5-429B-A972-9F0B8B63608E}"/>
            </a:ext>
          </a:extLst>
        </xdr:cNvPr>
        <xdr:cNvSpPr>
          <a:spLocks noChangeArrowheads="1"/>
        </xdr:cNvSpPr>
      </xdr:nvSpPr>
      <xdr:spPr bwMode="auto">
        <a:xfrm>
          <a:off x="1000126" y="8658224"/>
          <a:ext cx="609600" cy="213169"/>
        </a:xfrm>
        <a:prstGeom prst="flowChartTermina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目標設定</a:t>
          </a:r>
        </a:p>
      </xdr:txBody>
    </xdr:sp>
    <xdr:clientData/>
  </xdr:twoCellAnchor>
  <xdr:twoCellAnchor>
    <xdr:from>
      <xdr:col>5</xdr:col>
      <xdr:colOff>163511</xdr:colOff>
      <xdr:row>20</xdr:row>
      <xdr:rowOff>47625</xdr:rowOff>
    </xdr:from>
    <xdr:to>
      <xdr:col>5</xdr:col>
      <xdr:colOff>438148</xdr:colOff>
      <xdr:row>20</xdr:row>
      <xdr:rowOff>285750</xdr:rowOff>
    </xdr:to>
    <xdr:sp macro="" textlink="">
      <xdr:nvSpPr>
        <xdr:cNvPr id="2057" name="AutoShape 25">
          <a:extLst>
            <a:ext uri="{FF2B5EF4-FFF2-40B4-BE49-F238E27FC236}">
              <a16:creationId xmlns:a16="http://schemas.microsoft.com/office/drawing/2014/main" id="{DE4BEC93-C312-4416-A6EB-64D4CE18737E}"/>
            </a:ext>
          </a:extLst>
        </xdr:cNvPr>
        <xdr:cNvSpPr>
          <a:spLocks noChangeArrowheads="1"/>
        </xdr:cNvSpPr>
      </xdr:nvSpPr>
      <xdr:spPr bwMode="auto">
        <a:xfrm rot="5400000">
          <a:off x="3096417" y="7858919"/>
          <a:ext cx="238125" cy="274637"/>
        </a:xfrm>
        <a:prstGeom prst="rightArrow">
          <a:avLst>
            <a:gd name="adj1" fmla="val 50000"/>
            <a:gd name="adj2" fmla="val 3090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123825</xdr:colOff>
      <xdr:row>15</xdr:row>
      <xdr:rowOff>95250</xdr:rowOff>
    </xdr:from>
    <xdr:to>
      <xdr:col>8</xdr:col>
      <xdr:colOff>171450</xdr:colOff>
      <xdr:row>18</xdr:row>
      <xdr:rowOff>66675</xdr:rowOff>
    </xdr:to>
    <xdr:sp macro="" textlink="">
      <xdr:nvSpPr>
        <xdr:cNvPr id="2059" name="四角形: 角を丸くする 2058">
          <a:extLst>
            <a:ext uri="{FF2B5EF4-FFF2-40B4-BE49-F238E27FC236}">
              <a16:creationId xmlns:a16="http://schemas.microsoft.com/office/drawing/2014/main" id="{9061C8A1-E4D1-4493-8C3F-29395898768B}"/>
            </a:ext>
          </a:extLst>
        </xdr:cNvPr>
        <xdr:cNvSpPr/>
      </xdr:nvSpPr>
      <xdr:spPr>
        <a:xfrm>
          <a:off x="1695450" y="6400800"/>
          <a:ext cx="2733675" cy="885825"/>
        </a:xfrm>
        <a:prstGeom prst="round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171450</xdr:colOff>
      <xdr:row>16</xdr:row>
      <xdr:rowOff>161925</xdr:rowOff>
    </xdr:from>
    <xdr:to>
      <xdr:col>9</xdr:col>
      <xdr:colOff>161925</xdr:colOff>
      <xdr:row>20</xdr:row>
      <xdr:rowOff>238125</xdr:rowOff>
    </xdr:to>
    <xdr:sp macro="" textlink="">
      <xdr:nvSpPr>
        <xdr:cNvPr id="17" name="矢印: 折線 16">
          <a:extLst>
            <a:ext uri="{FF2B5EF4-FFF2-40B4-BE49-F238E27FC236}">
              <a16:creationId xmlns:a16="http://schemas.microsoft.com/office/drawing/2014/main" id="{F888CC52-FFB9-F578-43B1-DC21EBD6A45B}"/>
            </a:ext>
          </a:extLst>
        </xdr:cNvPr>
        <xdr:cNvSpPr/>
      </xdr:nvSpPr>
      <xdr:spPr>
        <a:xfrm rot="5400000">
          <a:off x="4000500" y="7200900"/>
          <a:ext cx="1295400" cy="438150"/>
        </a:xfrm>
        <a:prstGeom prst="bentArrow">
          <a:avLst>
            <a:gd name="adj1" fmla="val 25000"/>
            <a:gd name="adj2" fmla="val 19737"/>
            <a:gd name="adj3" fmla="val 25000"/>
            <a:gd name="adj4" fmla="val 43750"/>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295275</xdr:colOff>
      <xdr:row>17</xdr:row>
      <xdr:rowOff>285750</xdr:rowOff>
    </xdr:from>
    <xdr:to>
      <xdr:col>10</xdr:col>
      <xdr:colOff>285750</xdr:colOff>
      <xdr:row>19</xdr:row>
      <xdr:rowOff>123825</xdr:rowOff>
    </xdr:to>
    <xdr:sp macro="" textlink="">
      <xdr:nvSpPr>
        <xdr:cNvPr id="16" name="Rectangle 22">
          <a:extLst>
            <a:ext uri="{FF2B5EF4-FFF2-40B4-BE49-F238E27FC236}">
              <a16:creationId xmlns:a16="http://schemas.microsoft.com/office/drawing/2014/main" id="{75C1FF34-9150-463D-8622-8A4603BF881E}"/>
            </a:ext>
          </a:extLst>
        </xdr:cNvPr>
        <xdr:cNvSpPr>
          <a:spLocks noChangeArrowheads="1"/>
        </xdr:cNvSpPr>
      </xdr:nvSpPr>
      <xdr:spPr bwMode="auto">
        <a:xfrm>
          <a:off x="4552950" y="7200900"/>
          <a:ext cx="885825"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MS UI Gothic"/>
              <a:ea typeface="MS UI Gothic"/>
            </a:rPr>
            <a:t>前年度工賃実績</a:t>
          </a:r>
        </a:p>
        <a:p>
          <a:pPr algn="ctr" rtl="0">
            <a:lnSpc>
              <a:spcPts val="1100"/>
            </a:lnSpc>
            <a:defRPr sz="1000"/>
          </a:pPr>
          <a:r>
            <a:rPr lang="ja-JP" altLang="en-US" sz="900" b="0" i="0" u="none" strike="noStrike" baseline="0">
              <a:solidFill>
                <a:srgbClr val="000000"/>
              </a:solidFill>
              <a:latin typeface="MS UI Gothic"/>
              <a:ea typeface="MS UI Gothic"/>
            </a:rPr>
            <a:t>次年度目標</a:t>
          </a:r>
        </a:p>
        <a:p>
          <a:pPr algn="ctr" rtl="0">
            <a:lnSpc>
              <a:spcPts val="1000"/>
            </a:lnSpc>
            <a:defRPr sz="1000"/>
          </a:pPr>
          <a:r>
            <a:rPr lang="ja-JP" altLang="en-US" sz="900" b="0" i="0" u="none" strike="noStrike" baseline="0">
              <a:solidFill>
                <a:srgbClr val="000000"/>
              </a:solidFill>
              <a:latin typeface="MS UI Gothic"/>
              <a:ea typeface="MS UI Gothic"/>
            </a:rPr>
            <a:t>報　　　告</a:t>
          </a:r>
        </a:p>
      </xdr:txBody>
    </xdr:sp>
    <xdr:clientData/>
  </xdr:twoCellAnchor>
  <xdr:twoCellAnchor>
    <xdr:from>
      <xdr:col>4</xdr:col>
      <xdr:colOff>295275</xdr:colOff>
      <xdr:row>15</xdr:row>
      <xdr:rowOff>114300</xdr:rowOff>
    </xdr:from>
    <xdr:to>
      <xdr:col>6</xdr:col>
      <xdr:colOff>295274</xdr:colOff>
      <xdr:row>16</xdr:row>
      <xdr:rowOff>142875</xdr:rowOff>
    </xdr:to>
    <xdr:sp macro="" textlink="">
      <xdr:nvSpPr>
        <xdr:cNvPr id="2" name="Rectangle 5">
          <a:extLst>
            <a:ext uri="{FF2B5EF4-FFF2-40B4-BE49-F238E27FC236}">
              <a16:creationId xmlns:a16="http://schemas.microsoft.com/office/drawing/2014/main" id="{1C0010F5-8662-455F-9087-6A99AA42C9C3}"/>
            </a:ext>
          </a:extLst>
        </xdr:cNvPr>
        <xdr:cNvSpPr>
          <a:spLocks noChangeArrowheads="1"/>
        </xdr:cNvSpPr>
      </xdr:nvSpPr>
      <xdr:spPr bwMode="auto">
        <a:xfrm>
          <a:off x="2762250" y="6419850"/>
          <a:ext cx="895349"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lnSpc>
              <a:spcPts val="1200"/>
            </a:lnSpc>
            <a:defRPr sz="1000"/>
          </a:pPr>
          <a:r>
            <a:rPr lang="ja-JP" altLang="en-US" sz="1000" b="0" i="0" u="none" strike="noStrike" baseline="0">
              <a:solidFill>
                <a:srgbClr val="000000"/>
              </a:solidFill>
              <a:latin typeface="MS UI Gothic"/>
              <a:ea typeface="MS UI Gothic"/>
            </a:rPr>
            <a:t>統括責任者</a:t>
          </a:r>
        </a:p>
        <a:p>
          <a:pPr algn="ctr" rtl="0">
            <a:lnSpc>
              <a:spcPts val="1100"/>
            </a:lnSpc>
            <a:defRPr sz="1000"/>
          </a:pPr>
          <a:r>
            <a:rPr lang="ja-JP" altLang="en-US" sz="1000" b="0" i="0" u="none" strike="noStrike" baseline="0">
              <a:solidFill>
                <a:srgbClr val="000000"/>
              </a:solidFill>
              <a:latin typeface="MS UI Gothic"/>
              <a:ea typeface="MS UI Gothic"/>
            </a:rPr>
            <a:t>金村栄治所長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4</xdr:row>
      <xdr:rowOff>88900</xdr:rowOff>
    </xdr:from>
    <xdr:to>
      <xdr:col>19</xdr:col>
      <xdr:colOff>412768</xdr:colOff>
      <xdr:row>5</xdr:row>
      <xdr:rowOff>605</xdr:rowOff>
    </xdr:to>
    <xdr:sp macro="" textlink="">
      <xdr:nvSpPr>
        <xdr:cNvPr id="3073" name="Rectangle 1">
          <a:extLst>
            <a:ext uri="{FF2B5EF4-FFF2-40B4-BE49-F238E27FC236}">
              <a16:creationId xmlns:a16="http://schemas.microsoft.com/office/drawing/2014/main" id="{6EC793DE-A845-4FB8-9687-13410827BB44}"/>
            </a:ext>
          </a:extLst>
        </xdr:cNvPr>
        <xdr:cNvSpPr>
          <a:spLocks noChangeArrowheads="1"/>
        </xdr:cNvSpPr>
      </xdr:nvSpPr>
      <xdr:spPr bwMode="auto">
        <a:xfrm>
          <a:off x="5057775" y="1019175"/>
          <a:ext cx="5905500" cy="2190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MS UI Gothic"/>
              <a:ea typeface="MS UI Gothic"/>
            </a:rPr>
            <a:t>５：とても当てはまる　　４：やや当てはまる　　３：どちらとも言えない　　２：あまり当てはまらない　　１：全く当てはまらない</a:t>
          </a:r>
        </a:p>
      </xdr:txBody>
    </xdr:sp>
    <xdr:clientData/>
  </xdr:twoCellAnchor>
  <xdr:twoCellAnchor>
    <xdr:from>
      <xdr:col>15</xdr:col>
      <xdr:colOff>317500</xdr:colOff>
      <xdr:row>4</xdr:row>
      <xdr:rowOff>412750</xdr:rowOff>
    </xdr:from>
    <xdr:to>
      <xdr:col>15</xdr:col>
      <xdr:colOff>514350</xdr:colOff>
      <xdr:row>6</xdr:row>
      <xdr:rowOff>514350</xdr:rowOff>
    </xdr:to>
    <xdr:sp macro="" textlink="">
      <xdr:nvSpPr>
        <xdr:cNvPr id="3957" name="AutoShape 2">
          <a:extLst>
            <a:ext uri="{FF2B5EF4-FFF2-40B4-BE49-F238E27FC236}">
              <a16:creationId xmlns:a16="http://schemas.microsoft.com/office/drawing/2014/main" id="{B06D960B-5BF5-4D15-99AD-A8D6176A22B0}"/>
            </a:ext>
          </a:extLst>
        </xdr:cNvPr>
        <xdr:cNvSpPr>
          <a:spLocks noChangeArrowheads="1"/>
        </xdr:cNvSpPr>
      </xdr:nvSpPr>
      <xdr:spPr bwMode="auto">
        <a:xfrm>
          <a:off x="8616950" y="1301750"/>
          <a:ext cx="190500" cy="577850"/>
        </a:xfrm>
        <a:prstGeom prst="downArrow">
          <a:avLst>
            <a:gd name="adj1" fmla="val 50000"/>
            <a:gd name="adj2" fmla="val 7583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342900</xdr:colOff>
      <xdr:row>4</xdr:row>
      <xdr:rowOff>412750</xdr:rowOff>
    </xdr:from>
    <xdr:to>
      <xdr:col>12</xdr:col>
      <xdr:colOff>546100</xdr:colOff>
      <xdr:row>6</xdr:row>
      <xdr:rowOff>514350</xdr:rowOff>
    </xdr:to>
    <xdr:sp macro="" textlink="">
      <xdr:nvSpPr>
        <xdr:cNvPr id="3958" name="AutoShape 3">
          <a:extLst>
            <a:ext uri="{FF2B5EF4-FFF2-40B4-BE49-F238E27FC236}">
              <a16:creationId xmlns:a16="http://schemas.microsoft.com/office/drawing/2014/main" id="{F8B8C6A9-DEC5-4C27-BA5E-25965CCF4F5F}"/>
            </a:ext>
          </a:extLst>
        </xdr:cNvPr>
        <xdr:cNvSpPr>
          <a:spLocks noChangeArrowheads="1"/>
        </xdr:cNvSpPr>
      </xdr:nvSpPr>
      <xdr:spPr bwMode="auto">
        <a:xfrm>
          <a:off x="7118350" y="1301750"/>
          <a:ext cx="165100" cy="577850"/>
        </a:xfrm>
        <a:prstGeom prst="downArrow">
          <a:avLst>
            <a:gd name="adj1" fmla="val 50000"/>
            <a:gd name="adj2" fmla="val 875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47625</xdr:colOff>
      <xdr:row>7</xdr:row>
      <xdr:rowOff>41275</xdr:rowOff>
    </xdr:from>
    <xdr:to>
      <xdr:col>17</xdr:col>
      <xdr:colOff>88976</xdr:colOff>
      <xdr:row>7</xdr:row>
      <xdr:rowOff>225425</xdr:rowOff>
    </xdr:to>
    <xdr:sp macro="" textlink="">
      <xdr:nvSpPr>
        <xdr:cNvPr id="3077" name="Rectangle 5">
          <a:extLst>
            <a:ext uri="{FF2B5EF4-FFF2-40B4-BE49-F238E27FC236}">
              <a16:creationId xmlns:a16="http://schemas.microsoft.com/office/drawing/2014/main" id="{DBCA7DEB-7718-47F4-8B29-02CE2935BCD9}"/>
            </a:ext>
          </a:extLst>
        </xdr:cNvPr>
        <xdr:cNvSpPr>
          <a:spLocks noChangeArrowheads="1"/>
        </xdr:cNvSpPr>
      </xdr:nvSpPr>
      <xdr:spPr bwMode="auto">
        <a:xfrm>
          <a:off x="9105900" y="19145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12</xdr:row>
      <xdr:rowOff>53975</xdr:rowOff>
    </xdr:from>
    <xdr:to>
      <xdr:col>17</xdr:col>
      <xdr:colOff>88976</xdr:colOff>
      <xdr:row>12</xdr:row>
      <xdr:rowOff>225425</xdr:rowOff>
    </xdr:to>
    <xdr:sp macro="" textlink="">
      <xdr:nvSpPr>
        <xdr:cNvPr id="3078" name="Rectangle 6">
          <a:extLst>
            <a:ext uri="{FF2B5EF4-FFF2-40B4-BE49-F238E27FC236}">
              <a16:creationId xmlns:a16="http://schemas.microsoft.com/office/drawing/2014/main" id="{4FF1CF2A-79AD-4553-8DD2-28734570F3AF}"/>
            </a:ext>
          </a:extLst>
        </xdr:cNvPr>
        <xdr:cNvSpPr>
          <a:spLocks noChangeArrowheads="1"/>
        </xdr:cNvSpPr>
      </xdr:nvSpPr>
      <xdr:spPr bwMode="auto">
        <a:xfrm>
          <a:off x="9105900" y="30575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16</xdr:col>
      <xdr:colOff>47625</xdr:colOff>
      <xdr:row>16</xdr:row>
      <xdr:rowOff>53975</xdr:rowOff>
    </xdr:from>
    <xdr:to>
      <xdr:col>17</xdr:col>
      <xdr:colOff>88976</xdr:colOff>
      <xdr:row>16</xdr:row>
      <xdr:rowOff>225425</xdr:rowOff>
    </xdr:to>
    <xdr:sp macro="" textlink="">
      <xdr:nvSpPr>
        <xdr:cNvPr id="3079" name="Rectangle 7">
          <a:extLst>
            <a:ext uri="{FF2B5EF4-FFF2-40B4-BE49-F238E27FC236}">
              <a16:creationId xmlns:a16="http://schemas.microsoft.com/office/drawing/2014/main" id="{C47E7CB5-7B88-4C1B-82EF-14D2CB7F3CF1}"/>
            </a:ext>
          </a:extLst>
        </xdr:cNvPr>
        <xdr:cNvSpPr>
          <a:spLocks noChangeArrowheads="1"/>
        </xdr:cNvSpPr>
      </xdr:nvSpPr>
      <xdr:spPr bwMode="auto">
        <a:xfrm>
          <a:off x="9105900" y="39719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21</xdr:row>
      <xdr:rowOff>53975</xdr:rowOff>
    </xdr:from>
    <xdr:to>
      <xdr:col>17</xdr:col>
      <xdr:colOff>88976</xdr:colOff>
      <xdr:row>21</xdr:row>
      <xdr:rowOff>225425</xdr:rowOff>
    </xdr:to>
    <xdr:sp macro="" textlink="">
      <xdr:nvSpPr>
        <xdr:cNvPr id="3080" name="Rectangle 8">
          <a:extLst>
            <a:ext uri="{FF2B5EF4-FFF2-40B4-BE49-F238E27FC236}">
              <a16:creationId xmlns:a16="http://schemas.microsoft.com/office/drawing/2014/main" id="{2470325D-A24D-4750-A34F-A1FAC225D064}"/>
            </a:ext>
          </a:extLst>
        </xdr:cNvPr>
        <xdr:cNvSpPr>
          <a:spLocks noChangeArrowheads="1"/>
        </xdr:cNvSpPr>
      </xdr:nvSpPr>
      <xdr:spPr bwMode="auto">
        <a:xfrm>
          <a:off x="9105900" y="51149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16</xdr:col>
      <xdr:colOff>47625</xdr:colOff>
      <xdr:row>25</xdr:row>
      <xdr:rowOff>53975</xdr:rowOff>
    </xdr:from>
    <xdr:to>
      <xdr:col>17</xdr:col>
      <xdr:colOff>88976</xdr:colOff>
      <xdr:row>25</xdr:row>
      <xdr:rowOff>225425</xdr:rowOff>
    </xdr:to>
    <xdr:sp macro="" textlink="">
      <xdr:nvSpPr>
        <xdr:cNvPr id="3081" name="Rectangle 9">
          <a:extLst>
            <a:ext uri="{FF2B5EF4-FFF2-40B4-BE49-F238E27FC236}">
              <a16:creationId xmlns:a16="http://schemas.microsoft.com/office/drawing/2014/main" id="{46CFE11A-8A6F-465B-9164-05549D4A00AA}"/>
            </a:ext>
          </a:extLst>
        </xdr:cNvPr>
        <xdr:cNvSpPr>
          <a:spLocks noChangeArrowheads="1"/>
        </xdr:cNvSpPr>
      </xdr:nvSpPr>
      <xdr:spPr bwMode="auto">
        <a:xfrm>
          <a:off x="9105900" y="60293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30</xdr:row>
      <xdr:rowOff>41275</xdr:rowOff>
    </xdr:from>
    <xdr:to>
      <xdr:col>17</xdr:col>
      <xdr:colOff>88976</xdr:colOff>
      <xdr:row>30</xdr:row>
      <xdr:rowOff>225425</xdr:rowOff>
    </xdr:to>
    <xdr:sp macro="" textlink="">
      <xdr:nvSpPr>
        <xdr:cNvPr id="3082" name="Rectangle 10">
          <a:extLst>
            <a:ext uri="{FF2B5EF4-FFF2-40B4-BE49-F238E27FC236}">
              <a16:creationId xmlns:a16="http://schemas.microsoft.com/office/drawing/2014/main" id="{354B2EB5-FEBF-4EFA-9630-0616C46C952A}"/>
            </a:ext>
          </a:extLst>
        </xdr:cNvPr>
        <xdr:cNvSpPr>
          <a:spLocks noChangeArrowheads="1"/>
        </xdr:cNvSpPr>
      </xdr:nvSpPr>
      <xdr:spPr bwMode="auto">
        <a:xfrm>
          <a:off x="9105900" y="7172325"/>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16</xdr:col>
      <xdr:colOff>47625</xdr:colOff>
      <xdr:row>36</xdr:row>
      <xdr:rowOff>41275</xdr:rowOff>
    </xdr:from>
    <xdr:to>
      <xdr:col>17</xdr:col>
      <xdr:colOff>88976</xdr:colOff>
      <xdr:row>36</xdr:row>
      <xdr:rowOff>225425</xdr:rowOff>
    </xdr:to>
    <xdr:sp macro="" textlink="">
      <xdr:nvSpPr>
        <xdr:cNvPr id="3090" name="Rectangle 18">
          <a:extLst>
            <a:ext uri="{FF2B5EF4-FFF2-40B4-BE49-F238E27FC236}">
              <a16:creationId xmlns:a16="http://schemas.microsoft.com/office/drawing/2014/main" id="{A45E07D2-30DC-4AB9-827A-246ED636E92D}"/>
            </a:ext>
          </a:extLst>
        </xdr:cNvPr>
        <xdr:cNvSpPr>
          <a:spLocks noChangeArrowheads="1"/>
        </xdr:cNvSpPr>
      </xdr:nvSpPr>
      <xdr:spPr bwMode="auto">
        <a:xfrm>
          <a:off x="9105900" y="86677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41</xdr:row>
      <xdr:rowOff>53975</xdr:rowOff>
    </xdr:from>
    <xdr:to>
      <xdr:col>17</xdr:col>
      <xdr:colOff>88976</xdr:colOff>
      <xdr:row>41</xdr:row>
      <xdr:rowOff>225425</xdr:rowOff>
    </xdr:to>
    <xdr:sp macro="" textlink="">
      <xdr:nvSpPr>
        <xdr:cNvPr id="3091" name="Rectangle 19">
          <a:extLst>
            <a:ext uri="{FF2B5EF4-FFF2-40B4-BE49-F238E27FC236}">
              <a16:creationId xmlns:a16="http://schemas.microsoft.com/office/drawing/2014/main" id="{B11F8829-2643-4C57-BC41-BD9D1BC0055B}"/>
            </a:ext>
          </a:extLst>
        </xdr:cNvPr>
        <xdr:cNvSpPr>
          <a:spLocks noChangeArrowheads="1"/>
        </xdr:cNvSpPr>
      </xdr:nvSpPr>
      <xdr:spPr bwMode="auto">
        <a:xfrm>
          <a:off x="9105900" y="98107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16</xdr:col>
      <xdr:colOff>47625</xdr:colOff>
      <xdr:row>45</xdr:row>
      <xdr:rowOff>53975</xdr:rowOff>
    </xdr:from>
    <xdr:to>
      <xdr:col>17</xdr:col>
      <xdr:colOff>88976</xdr:colOff>
      <xdr:row>45</xdr:row>
      <xdr:rowOff>225425</xdr:rowOff>
    </xdr:to>
    <xdr:sp macro="" textlink="">
      <xdr:nvSpPr>
        <xdr:cNvPr id="3092" name="Rectangle 20">
          <a:extLst>
            <a:ext uri="{FF2B5EF4-FFF2-40B4-BE49-F238E27FC236}">
              <a16:creationId xmlns:a16="http://schemas.microsoft.com/office/drawing/2014/main" id="{578349EC-DCB5-4FD7-A393-F24949B06A41}"/>
            </a:ext>
          </a:extLst>
        </xdr:cNvPr>
        <xdr:cNvSpPr>
          <a:spLocks noChangeArrowheads="1"/>
        </xdr:cNvSpPr>
      </xdr:nvSpPr>
      <xdr:spPr bwMode="auto">
        <a:xfrm>
          <a:off x="9105900" y="107251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50</xdr:row>
      <xdr:rowOff>53975</xdr:rowOff>
    </xdr:from>
    <xdr:to>
      <xdr:col>17</xdr:col>
      <xdr:colOff>88976</xdr:colOff>
      <xdr:row>50</xdr:row>
      <xdr:rowOff>225425</xdr:rowOff>
    </xdr:to>
    <xdr:sp macro="" textlink="">
      <xdr:nvSpPr>
        <xdr:cNvPr id="3093" name="Rectangle 21">
          <a:extLst>
            <a:ext uri="{FF2B5EF4-FFF2-40B4-BE49-F238E27FC236}">
              <a16:creationId xmlns:a16="http://schemas.microsoft.com/office/drawing/2014/main" id="{2D0444CD-0631-4F0E-BEC8-FE6A89123E68}"/>
            </a:ext>
          </a:extLst>
        </xdr:cNvPr>
        <xdr:cNvSpPr>
          <a:spLocks noChangeArrowheads="1"/>
        </xdr:cNvSpPr>
      </xdr:nvSpPr>
      <xdr:spPr bwMode="auto">
        <a:xfrm>
          <a:off x="9105900" y="118681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16</xdr:col>
      <xdr:colOff>47625</xdr:colOff>
      <xdr:row>54</xdr:row>
      <xdr:rowOff>53975</xdr:rowOff>
    </xdr:from>
    <xdr:to>
      <xdr:col>17</xdr:col>
      <xdr:colOff>88976</xdr:colOff>
      <xdr:row>54</xdr:row>
      <xdr:rowOff>225425</xdr:rowOff>
    </xdr:to>
    <xdr:sp macro="" textlink="">
      <xdr:nvSpPr>
        <xdr:cNvPr id="3094" name="Rectangle 22">
          <a:extLst>
            <a:ext uri="{FF2B5EF4-FFF2-40B4-BE49-F238E27FC236}">
              <a16:creationId xmlns:a16="http://schemas.microsoft.com/office/drawing/2014/main" id="{08F293B2-BAE9-4A1C-B655-E02B925D708A}"/>
            </a:ext>
          </a:extLst>
        </xdr:cNvPr>
        <xdr:cNvSpPr>
          <a:spLocks noChangeArrowheads="1"/>
        </xdr:cNvSpPr>
      </xdr:nvSpPr>
      <xdr:spPr bwMode="auto">
        <a:xfrm>
          <a:off x="9105900" y="127825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（課　題）</a:t>
          </a:r>
        </a:p>
      </xdr:txBody>
    </xdr:sp>
    <xdr:clientData/>
  </xdr:twoCellAnchor>
  <xdr:twoCellAnchor>
    <xdr:from>
      <xdr:col>16</xdr:col>
      <xdr:colOff>47625</xdr:colOff>
      <xdr:row>59</xdr:row>
      <xdr:rowOff>41275</xdr:rowOff>
    </xdr:from>
    <xdr:to>
      <xdr:col>17</xdr:col>
      <xdr:colOff>88976</xdr:colOff>
      <xdr:row>59</xdr:row>
      <xdr:rowOff>225425</xdr:rowOff>
    </xdr:to>
    <xdr:sp macro="" textlink="">
      <xdr:nvSpPr>
        <xdr:cNvPr id="3095" name="Rectangle 23">
          <a:extLst>
            <a:ext uri="{FF2B5EF4-FFF2-40B4-BE49-F238E27FC236}">
              <a16:creationId xmlns:a16="http://schemas.microsoft.com/office/drawing/2014/main" id="{C6972360-B58D-443B-8444-DD216274AD60}"/>
            </a:ext>
          </a:extLst>
        </xdr:cNvPr>
        <xdr:cNvSpPr>
          <a:spLocks noChangeArrowheads="1"/>
        </xdr:cNvSpPr>
      </xdr:nvSpPr>
      <xdr:spPr bwMode="auto">
        <a:xfrm>
          <a:off x="9105900" y="139255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（方向性）</a:t>
          </a:r>
        </a:p>
      </xdr:txBody>
    </xdr:sp>
    <xdr:clientData/>
  </xdr:twoCellAnchor>
  <xdr:twoCellAnchor>
    <xdr:from>
      <xdr:col>11</xdr:col>
      <xdr:colOff>34925</xdr:colOff>
      <xdr:row>63</xdr:row>
      <xdr:rowOff>41275</xdr:rowOff>
    </xdr:from>
    <xdr:to>
      <xdr:col>11</xdr:col>
      <xdr:colOff>877888</xdr:colOff>
      <xdr:row>63</xdr:row>
      <xdr:rowOff>225425</xdr:rowOff>
    </xdr:to>
    <xdr:sp macro="" textlink="">
      <xdr:nvSpPr>
        <xdr:cNvPr id="3099" name="Rectangle 27">
          <a:extLst>
            <a:ext uri="{FF2B5EF4-FFF2-40B4-BE49-F238E27FC236}">
              <a16:creationId xmlns:a16="http://schemas.microsoft.com/office/drawing/2014/main" id="{B6AA9009-4074-4866-942D-756BAAB1FFA9}"/>
            </a:ext>
          </a:extLst>
        </xdr:cNvPr>
        <xdr:cNvSpPr>
          <a:spLocks noChangeArrowheads="1"/>
        </xdr:cNvSpPr>
      </xdr:nvSpPr>
      <xdr:spPr bwMode="auto">
        <a:xfrm>
          <a:off x="6067425" y="14839950"/>
          <a:ext cx="561975"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MS UI Gothic"/>
              <a:ea typeface="MS UI Gothic"/>
            </a:rPr>
            <a:t>（備　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10</xdr:row>
      <xdr:rowOff>123826</xdr:rowOff>
    </xdr:from>
    <xdr:to>
      <xdr:col>3</xdr:col>
      <xdr:colOff>688964</xdr:colOff>
      <xdr:row>15</xdr:row>
      <xdr:rowOff>165049</xdr:rowOff>
    </xdr:to>
    <xdr:sp macro="" textlink="">
      <xdr:nvSpPr>
        <xdr:cNvPr id="3" name="上矢印吹き出し 2">
          <a:extLst>
            <a:ext uri="{FF2B5EF4-FFF2-40B4-BE49-F238E27FC236}">
              <a16:creationId xmlns:a16="http://schemas.microsoft.com/office/drawing/2014/main" id="{817E7A74-0DA4-44C2-B113-51C9F3E9A5FC}"/>
            </a:ext>
          </a:extLst>
        </xdr:cNvPr>
        <xdr:cNvSpPr/>
      </xdr:nvSpPr>
      <xdr:spPr>
        <a:xfrm>
          <a:off x="2889250" y="7112001"/>
          <a:ext cx="1905000" cy="889000"/>
        </a:xfrm>
        <a:prstGeom prst="upArrowCallout">
          <a:avLst>
            <a:gd name="adj1" fmla="val 25000"/>
            <a:gd name="adj2" fmla="val 25000"/>
            <a:gd name="adj3" fmla="val 10321"/>
            <a:gd name="adj4" fmla="val 83257"/>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t>改善事項に対して、優先的に取り組まなければいけないものを記入してください。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irohanitoir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7"/>
  <sheetViews>
    <sheetView view="pageBreakPreview" topLeftCell="A10" zoomScaleNormal="100" zoomScaleSheetLayoutView="100" workbookViewId="0">
      <selection activeCell="A17" sqref="A17:L17"/>
    </sheetView>
  </sheetViews>
  <sheetFormatPr defaultRowHeight="11.25" x14ac:dyDescent="0.15"/>
  <sheetData>
    <row r="1" spans="1:12" ht="24" customHeight="1" x14ac:dyDescent="0.15">
      <c r="A1" s="112" t="s">
        <v>0</v>
      </c>
      <c r="B1" s="112"/>
      <c r="C1" s="112"/>
      <c r="D1" s="112"/>
      <c r="E1" s="112"/>
      <c r="F1" s="112"/>
      <c r="G1" s="112"/>
      <c r="H1" s="112"/>
      <c r="I1" s="112"/>
      <c r="J1" s="112"/>
      <c r="K1" s="112"/>
      <c r="L1" s="112"/>
    </row>
    <row r="2" spans="1:12" ht="24" customHeight="1" x14ac:dyDescent="0.15"/>
    <row r="3" spans="1:12" ht="24" customHeight="1" x14ac:dyDescent="0.15">
      <c r="H3" s="6"/>
      <c r="I3" s="58" t="s">
        <v>1</v>
      </c>
      <c r="J3" s="122" t="s">
        <v>217</v>
      </c>
      <c r="K3" s="122"/>
      <c r="L3" s="122"/>
    </row>
    <row r="4" spans="1:12" ht="24" customHeight="1" x14ac:dyDescent="0.15">
      <c r="A4" s="7" t="s">
        <v>2</v>
      </c>
      <c r="I4" s="57"/>
      <c r="J4" s="57"/>
      <c r="K4" s="57"/>
    </row>
    <row r="5" spans="1:12" s="44" customFormat="1" ht="12" customHeight="1" x14ac:dyDescent="0.15">
      <c r="A5" s="85" t="s">
        <v>3</v>
      </c>
      <c r="B5" s="110" t="s">
        <v>4</v>
      </c>
      <c r="C5" s="110"/>
      <c r="D5" s="110"/>
      <c r="E5" s="110"/>
      <c r="F5" s="110"/>
      <c r="G5" s="123" t="s">
        <v>5</v>
      </c>
      <c r="H5" s="123"/>
      <c r="I5" s="124" t="s">
        <v>6</v>
      </c>
      <c r="J5" s="114"/>
      <c r="K5" s="114"/>
      <c r="L5" s="114"/>
    </row>
    <row r="6" spans="1:12" ht="24" customHeight="1" x14ac:dyDescent="0.15">
      <c r="A6" s="85"/>
      <c r="B6" s="110"/>
      <c r="C6" s="110"/>
      <c r="D6" s="110"/>
      <c r="E6" s="110"/>
      <c r="F6" s="110"/>
      <c r="G6" s="113" t="s">
        <v>7</v>
      </c>
      <c r="H6" s="113"/>
      <c r="I6" s="111" t="s">
        <v>8</v>
      </c>
      <c r="J6" s="111"/>
      <c r="K6" s="111"/>
      <c r="L6" s="111"/>
    </row>
    <row r="7" spans="1:12" s="44" customFormat="1" ht="12" customHeight="1" x14ac:dyDescent="0.15">
      <c r="A7" s="85" t="s">
        <v>9</v>
      </c>
      <c r="B7" s="110" t="s">
        <v>10</v>
      </c>
      <c r="C7" s="110"/>
      <c r="D7" s="110"/>
      <c r="E7" s="110"/>
      <c r="F7" s="110"/>
      <c r="G7" s="123" t="s">
        <v>5</v>
      </c>
      <c r="H7" s="123"/>
      <c r="I7" s="124" t="s">
        <v>11</v>
      </c>
      <c r="J7" s="114"/>
      <c r="K7" s="114"/>
      <c r="L7" s="114"/>
    </row>
    <row r="8" spans="1:12" ht="24" customHeight="1" x14ac:dyDescent="0.15">
      <c r="A8" s="85"/>
      <c r="B8" s="110"/>
      <c r="C8" s="110"/>
      <c r="D8" s="110"/>
      <c r="E8" s="110"/>
      <c r="F8" s="110"/>
      <c r="G8" s="125" t="s">
        <v>12</v>
      </c>
      <c r="H8" s="113"/>
      <c r="I8" s="111" t="s">
        <v>13</v>
      </c>
      <c r="J8" s="111"/>
      <c r="K8" s="111"/>
      <c r="L8" s="111"/>
    </row>
    <row r="9" spans="1:12" s="44" customFormat="1" ht="12" customHeight="1" x14ac:dyDescent="0.15">
      <c r="A9" s="85" t="s">
        <v>14</v>
      </c>
      <c r="B9" s="115" t="s">
        <v>15</v>
      </c>
      <c r="C9" s="115"/>
      <c r="D9" s="115"/>
      <c r="E9" s="115"/>
      <c r="F9" s="115"/>
      <c r="G9" s="123" t="s">
        <v>5</v>
      </c>
      <c r="H9" s="123"/>
      <c r="I9" s="114" t="s">
        <v>16</v>
      </c>
      <c r="J9" s="114"/>
      <c r="K9" s="114"/>
      <c r="L9" s="114"/>
    </row>
    <row r="10" spans="1:12" ht="24" customHeight="1" x14ac:dyDescent="0.15">
      <c r="A10" s="85"/>
      <c r="B10" s="115"/>
      <c r="C10" s="115"/>
      <c r="D10" s="115"/>
      <c r="E10" s="115"/>
      <c r="F10" s="115"/>
      <c r="G10" s="113" t="s">
        <v>17</v>
      </c>
      <c r="H10" s="113"/>
      <c r="I10" s="111" t="s">
        <v>18</v>
      </c>
      <c r="J10" s="111"/>
      <c r="K10" s="111"/>
      <c r="L10" s="111"/>
    </row>
    <row r="11" spans="1:12" ht="24" customHeight="1" x14ac:dyDescent="0.15">
      <c r="A11" s="85"/>
      <c r="B11" s="115"/>
      <c r="C11" s="115"/>
      <c r="D11" s="115"/>
      <c r="E11" s="115"/>
      <c r="F11" s="115"/>
      <c r="G11" s="85" t="s">
        <v>19</v>
      </c>
      <c r="H11" s="85"/>
      <c r="I11" s="19" t="s">
        <v>20</v>
      </c>
      <c r="J11" s="70" t="s">
        <v>21</v>
      </c>
      <c r="K11" s="70"/>
      <c r="L11" s="71"/>
    </row>
    <row r="12" spans="1:12" ht="24" customHeight="1" x14ac:dyDescent="0.15">
      <c r="A12" s="85"/>
      <c r="B12" s="115"/>
      <c r="C12" s="115"/>
      <c r="D12" s="115"/>
      <c r="E12" s="115"/>
      <c r="F12" s="115"/>
      <c r="G12" s="85"/>
      <c r="H12" s="85"/>
      <c r="I12" s="19" t="s">
        <v>22</v>
      </c>
      <c r="J12" s="70" t="s">
        <v>23</v>
      </c>
      <c r="K12" s="70"/>
      <c r="L12" s="71"/>
    </row>
    <row r="13" spans="1:12" ht="24" customHeight="1" x14ac:dyDescent="0.15">
      <c r="A13" s="85"/>
      <c r="B13" s="115"/>
      <c r="C13" s="115"/>
      <c r="D13" s="115"/>
      <c r="E13" s="115"/>
      <c r="F13" s="115"/>
      <c r="G13" s="63" t="s">
        <v>24</v>
      </c>
      <c r="H13" s="108" t="s">
        <v>25</v>
      </c>
      <c r="I13" s="109"/>
      <c r="J13" s="109"/>
      <c r="K13" s="109"/>
      <c r="L13" s="109"/>
    </row>
    <row r="14" spans="1:12" ht="24" customHeight="1" x14ac:dyDescent="0.15">
      <c r="A14" s="85" t="s">
        <v>26</v>
      </c>
      <c r="B14" s="85"/>
      <c r="C14" s="17">
        <v>20</v>
      </c>
      <c r="D14" s="4" t="s">
        <v>27</v>
      </c>
      <c r="E14" s="68" t="s">
        <v>28</v>
      </c>
      <c r="F14" s="69"/>
      <c r="G14" s="85" t="s">
        <v>29</v>
      </c>
      <c r="H14" s="85"/>
      <c r="I14" s="18">
        <v>25</v>
      </c>
      <c r="J14" s="4" t="s">
        <v>27</v>
      </c>
      <c r="K14" s="68" t="s">
        <v>28</v>
      </c>
      <c r="L14" s="69"/>
    </row>
    <row r="15" spans="1:12" ht="24" customHeight="1" x14ac:dyDescent="0.15">
      <c r="A15" s="85" t="s">
        <v>30</v>
      </c>
      <c r="B15" s="85"/>
      <c r="C15" s="17">
        <v>2</v>
      </c>
      <c r="D15" s="4" t="s">
        <v>27</v>
      </c>
      <c r="E15" s="68" t="s">
        <v>28</v>
      </c>
      <c r="F15" s="69"/>
      <c r="G15" s="85" t="s">
        <v>31</v>
      </c>
      <c r="H15" s="85"/>
      <c r="I15" s="85"/>
      <c r="J15" s="116" t="s">
        <v>32</v>
      </c>
      <c r="K15" s="117"/>
      <c r="L15" s="118"/>
    </row>
    <row r="16" spans="1:12" ht="24" customHeight="1" thickBot="1" x14ac:dyDescent="0.2">
      <c r="A16" s="79" t="s">
        <v>33</v>
      </c>
      <c r="B16" s="79"/>
      <c r="C16" s="43">
        <v>2</v>
      </c>
      <c r="D16" s="57" t="s">
        <v>27</v>
      </c>
      <c r="E16" s="68" t="s">
        <v>28</v>
      </c>
      <c r="F16" s="69"/>
      <c r="G16" s="79"/>
      <c r="H16" s="79"/>
      <c r="I16" s="79"/>
      <c r="J16" s="119"/>
      <c r="K16" s="120"/>
      <c r="L16" s="121"/>
    </row>
    <row r="17" spans="1:12" ht="24" customHeight="1" x14ac:dyDescent="0.15">
      <c r="A17" s="86" t="s">
        <v>34</v>
      </c>
      <c r="B17" s="87"/>
      <c r="C17" s="87"/>
      <c r="D17" s="87"/>
      <c r="E17" s="87"/>
      <c r="F17" s="87"/>
      <c r="G17" s="87"/>
      <c r="H17" s="87"/>
      <c r="I17" s="87"/>
      <c r="J17" s="87"/>
      <c r="K17" s="87"/>
      <c r="L17" s="88"/>
    </row>
    <row r="18" spans="1:12" ht="24" customHeight="1" x14ac:dyDescent="0.15">
      <c r="A18" s="77" t="s">
        <v>35</v>
      </c>
      <c r="B18" s="78"/>
      <c r="C18" s="78"/>
      <c r="D18" s="72" t="s">
        <v>36</v>
      </c>
      <c r="E18" s="72"/>
      <c r="F18" s="72"/>
      <c r="G18" s="72"/>
      <c r="H18" s="72"/>
      <c r="I18" s="72"/>
      <c r="J18" s="72"/>
      <c r="K18" s="72"/>
      <c r="L18" s="73"/>
    </row>
    <row r="19" spans="1:12" ht="24" customHeight="1" x14ac:dyDescent="0.15">
      <c r="A19" s="77" t="s">
        <v>37</v>
      </c>
      <c r="B19" s="78"/>
      <c r="C19" s="78"/>
      <c r="D19" s="72" t="s">
        <v>38</v>
      </c>
      <c r="E19" s="72"/>
      <c r="F19" s="72"/>
      <c r="G19" s="72"/>
      <c r="H19" s="72"/>
      <c r="I19" s="72"/>
      <c r="J19" s="72"/>
      <c r="K19" s="72"/>
      <c r="L19" s="73"/>
    </row>
    <row r="20" spans="1:12" ht="24" customHeight="1" thickBot="1" x14ac:dyDescent="0.2">
      <c r="A20" s="90" t="s">
        <v>39</v>
      </c>
      <c r="B20" s="91"/>
      <c r="C20" s="91"/>
      <c r="D20" s="83" t="s">
        <v>40</v>
      </c>
      <c r="E20" s="83"/>
      <c r="F20" s="83"/>
      <c r="G20" s="83"/>
      <c r="H20" s="83"/>
      <c r="I20" s="83"/>
      <c r="J20" s="83"/>
      <c r="K20" s="83"/>
      <c r="L20" s="84"/>
    </row>
    <row r="21" spans="1:12" ht="24" customHeight="1" x14ac:dyDescent="0.15">
      <c r="A21" s="80" t="s">
        <v>41</v>
      </c>
      <c r="B21" s="81"/>
      <c r="C21" s="81"/>
      <c r="D21" s="81"/>
      <c r="E21" s="81"/>
      <c r="F21" s="81"/>
      <c r="G21" s="81"/>
      <c r="H21" s="81"/>
      <c r="I21" s="81"/>
      <c r="J21" s="81"/>
      <c r="K21" s="81"/>
      <c r="L21" s="82"/>
    </row>
    <row r="22" spans="1:12" ht="24" customHeight="1" x14ac:dyDescent="0.15">
      <c r="A22" s="74" t="s">
        <v>42</v>
      </c>
      <c r="B22" s="75"/>
      <c r="C22" s="75"/>
      <c r="D22" s="75"/>
      <c r="E22" s="75"/>
      <c r="F22" s="76"/>
      <c r="G22" s="103" t="s">
        <v>43</v>
      </c>
      <c r="H22" s="75"/>
      <c r="I22" s="75"/>
      <c r="J22" s="75"/>
      <c r="K22" s="75"/>
      <c r="L22" s="104"/>
    </row>
    <row r="23" spans="1:12" ht="28.5" customHeight="1" x14ac:dyDescent="0.15">
      <c r="A23" s="92" t="s">
        <v>44</v>
      </c>
      <c r="B23" s="93"/>
      <c r="C23" s="93"/>
      <c r="D23" s="93"/>
      <c r="E23" s="93"/>
      <c r="F23" s="93"/>
      <c r="G23" s="95" t="s">
        <v>45</v>
      </c>
      <c r="H23" s="93"/>
      <c r="I23" s="93"/>
      <c r="J23" s="93"/>
      <c r="K23" s="93"/>
      <c r="L23" s="96"/>
    </row>
    <row r="24" spans="1:12" ht="28.5" customHeight="1" x14ac:dyDescent="0.15">
      <c r="A24" s="94"/>
      <c r="B24" s="93"/>
      <c r="C24" s="93"/>
      <c r="D24" s="93"/>
      <c r="E24" s="93"/>
      <c r="F24" s="93"/>
      <c r="G24" s="93"/>
      <c r="H24" s="93"/>
      <c r="I24" s="93"/>
      <c r="J24" s="93"/>
      <c r="K24" s="93"/>
      <c r="L24" s="96"/>
    </row>
    <row r="25" spans="1:12" ht="28.5" customHeight="1" x14ac:dyDescent="0.15">
      <c r="A25" s="94"/>
      <c r="B25" s="93"/>
      <c r="C25" s="93"/>
      <c r="D25" s="93"/>
      <c r="E25" s="93"/>
      <c r="F25" s="93"/>
      <c r="G25" s="93"/>
      <c r="H25" s="93"/>
      <c r="I25" s="93"/>
      <c r="J25" s="93"/>
      <c r="K25" s="93"/>
      <c r="L25" s="96"/>
    </row>
    <row r="26" spans="1:12" ht="28.5" customHeight="1" x14ac:dyDescent="0.15">
      <c r="A26" s="94"/>
      <c r="B26" s="93"/>
      <c r="C26" s="93"/>
      <c r="D26" s="93"/>
      <c r="E26" s="93"/>
      <c r="F26" s="93"/>
      <c r="G26" s="93"/>
      <c r="H26" s="93"/>
      <c r="I26" s="93"/>
      <c r="J26" s="93"/>
      <c r="K26" s="93"/>
      <c r="L26" s="96"/>
    </row>
    <row r="27" spans="1:12" ht="28.5" customHeight="1" x14ac:dyDescent="0.15">
      <c r="A27" s="94"/>
      <c r="B27" s="93"/>
      <c r="C27" s="93"/>
      <c r="D27" s="93"/>
      <c r="E27" s="93"/>
      <c r="F27" s="93"/>
      <c r="G27" s="93"/>
      <c r="H27" s="93"/>
      <c r="I27" s="93"/>
      <c r="J27" s="93"/>
      <c r="K27" s="93"/>
      <c r="L27" s="96"/>
    </row>
    <row r="28" spans="1:12" ht="24" customHeight="1" x14ac:dyDescent="0.15">
      <c r="A28" s="107" t="s">
        <v>46</v>
      </c>
      <c r="B28" s="101"/>
      <c r="C28" s="101"/>
      <c r="D28" s="101"/>
      <c r="E28" s="101"/>
      <c r="F28" s="101"/>
      <c r="G28" s="101" t="s">
        <v>47</v>
      </c>
      <c r="H28" s="101"/>
      <c r="I28" s="101"/>
      <c r="J28" s="101"/>
      <c r="K28" s="101"/>
      <c r="L28" s="102"/>
    </row>
    <row r="29" spans="1:12" ht="28.5" customHeight="1" x14ac:dyDescent="0.15">
      <c r="A29" s="92" t="s">
        <v>48</v>
      </c>
      <c r="B29" s="97"/>
      <c r="C29" s="97"/>
      <c r="D29" s="97"/>
      <c r="E29" s="97"/>
      <c r="F29" s="97"/>
      <c r="G29" s="95" t="s">
        <v>49</v>
      </c>
      <c r="H29" s="97"/>
      <c r="I29" s="97"/>
      <c r="J29" s="97"/>
      <c r="K29" s="97"/>
      <c r="L29" s="98"/>
    </row>
    <row r="30" spans="1:12" ht="28.5" customHeight="1" x14ac:dyDescent="0.15">
      <c r="A30" s="105"/>
      <c r="B30" s="97"/>
      <c r="C30" s="97"/>
      <c r="D30" s="97"/>
      <c r="E30" s="97"/>
      <c r="F30" s="97"/>
      <c r="G30" s="97"/>
      <c r="H30" s="97"/>
      <c r="I30" s="97"/>
      <c r="J30" s="97"/>
      <c r="K30" s="97"/>
      <c r="L30" s="98"/>
    </row>
    <row r="31" spans="1:12" ht="28.5" customHeight="1" x14ac:dyDescent="0.15">
      <c r="A31" s="105"/>
      <c r="B31" s="97"/>
      <c r="C31" s="97"/>
      <c r="D31" s="97"/>
      <c r="E31" s="97"/>
      <c r="F31" s="97"/>
      <c r="G31" s="97"/>
      <c r="H31" s="97"/>
      <c r="I31" s="97"/>
      <c r="J31" s="97"/>
      <c r="K31" s="97"/>
      <c r="L31" s="98"/>
    </row>
    <row r="32" spans="1:12" ht="28.5" customHeight="1" x14ac:dyDescent="0.15">
      <c r="A32" s="105"/>
      <c r="B32" s="97"/>
      <c r="C32" s="97"/>
      <c r="D32" s="97"/>
      <c r="E32" s="97"/>
      <c r="F32" s="97"/>
      <c r="G32" s="97"/>
      <c r="H32" s="97"/>
      <c r="I32" s="97"/>
      <c r="J32" s="97"/>
      <c r="K32" s="97"/>
      <c r="L32" s="98"/>
    </row>
    <row r="33" spans="1:12" ht="28.5" customHeight="1" thickBot="1" x14ac:dyDescent="0.2">
      <c r="A33" s="106"/>
      <c r="B33" s="99"/>
      <c r="C33" s="99"/>
      <c r="D33" s="99"/>
      <c r="E33" s="99"/>
      <c r="F33" s="99"/>
      <c r="G33" s="99"/>
      <c r="H33" s="99"/>
      <c r="I33" s="99"/>
      <c r="J33" s="99"/>
      <c r="K33" s="99"/>
      <c r="L33" s="100"/>
    </row>
    <row r="34" spans="1:12" ht="34.5" customHeight="1" x14ac:dyDescent="0.15">
      <c r="A34" s="89" t="s">
        <v>50</v>
      </c>
      <c r="B34" s="89"/>
      <c r="C34" s="89"/>
      <c r="D34" s="89"/>
      <c r="E34" s="89"/>
      <c r="F34" s="89"/>
      <c r="G34" s="89"/>
      <c r="H34" s="89"/>
      <c r="I34" s="89"/>
      <c r="J34" s="89"/>
      <c r="K34" s="89"/>
      <c r="L34" s="89"/>
    </row>
    <row r="35" spans="1:12" ht="18" customHeight="1" x14ac:dyDescent="0.15"/>
    <row r="36" spans="1:12" ht="18" customHeight="1" x14ac:dyDescent="0.15"/>
    <row r="37" spans="1:12" ht="18" customHeight="1" x14ac:dyDescent="0.15"/>
    <row r="38" spans="1:12" ht="18" customHeight="1" x14ac:dyDescent="0.15"/>
    <row r="39" spans="1:12" ht="18" customHeight="1" x14ac:dyDescent="0.15"/>
    <row r="40" spans="1:12" ht="18" customHeight="1" x14ac:dyDescent="0.15"/>
    <row r="41" spans="1:12" ht="18" customHeight="1" x14ac:dyDescent="0.15"/>
    <row r="42" spans="1:12" ht="18" customHeight="1" x14ac:dyDescent="0.15"/>
    <row r="43" spans="1:12" ht="18" customHeight="1" x14ac:dyDescent="0.15"/>
    <row r="44" spans="1:12" ht="18" customHeight="1" x14ac:dyDescent="0.15"/>
    <row r="45" spans="1:12" ht="18" customHeight="1" x14ac:dyDescent="0.15"/>
    <row r="46" spans="1:12" ht="18" customHeight="1" x14ac:dyDescent="0.15"/>
    <row r="47" spans="1:12" ht="15" customHeight="1" x14ac:dyDescent="0.15"/>
    <row r="48" spans="1: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sheetData>
  <mergeCells count="51">
    <mergeCell ref="G15:I16"/>
    <mergeCell ref="J15:L16"/>
    <mergeCell ref="A14:B14"/>
    <mergeCell ref="G14:H14"/>
    <mergeCell ref="J3:L3"/>
    <mergeCell ref="G9:H9"/>
    <mergeCell ref="G6:H6"/>
    <mergeCell ref="I7:L7"/>
    <mergeCell ref="A7:A8"/>
    <mergeCell ref="I8:L8"/>
    <mergeCell ref="G5:H5"/>
    <mergeCell ref="G7:H7"/>
    <mergeCell ref="G8:H8"/>
    <mergeCell ref="B5:F6"/>
    <mergeCell ref="A5:A6"/>
    <mergeCell ref="I5:L5"/>
    <mergeCell ref="H13:L13"/>
    <mergeCell ref="B7:F8"/>
    <mergeCell ref="I6:L6"/>
    <mergeCell ref="A1:L1"/>
    <mergeCell ref="I10:L10"/>
    <mergeCell ref="J12:L12"/>
    <mergeCell ref="G10:H10"/>
    <mergeCell ref="I9:L9"/>
    <mergeCell ref="B9:F13"/>
    <mergeCell ref="A34:L34"/>
    <mergeCell ref="A19:C19"/>
    <mergeCell ref="A20:C20"/>
    <mergeCell ref="A23:F27"/>
    <mergeCell ref="G23:L27"/>
    <mergeCell ref="G29:L33"/>
    <mergeCell ref="G28:L28"/>
    <mergeCell ref="G22:L22"/>
    <mergeCell ref="A29:F33"/>
    <mergeCell ref="A28:F28"/>
    <mergeCell ref="K14:L14"/>
    <mergeCell ref="J11:L11"/>
    <mergeCell ref="D19:L19"/>
    <mergeCell ref="A22:F22"/>
    <mergeCell ref="A18:C18"/>
    <mergeCell ref="A16:B16"/>
    <mergeCell ref="D18:L18"/>
    <mergeCell ref="E14:F14"/>
    <mergeCell ref="A21:L21"/>
    <mergeCell ref="D20:L20"/>
    <mergeCell ref="G11:H12"/>
    <mergeCell ref="E15:F15"/>
    <mergeCell ref="E16:F16"/>
    <mergeCell ref="A17:L17"/>
    <mergeCell ref="A15:B15"/>
    <mergeCell ref="A9:A13"/>
  </mergeCells>
  <phoneticPr fontId="2"/>
  <hyperlinks>
    <hyperlink ref="H13" r:id="rId1" xr:uid="{4874441F-4E13-4CAF-A900-248242495FF9}"/>
  </hyperlinks>
  <pageMargins left="0.54" right="0.37" top="0.64" bottom="0.47" header="0.51200000000000001" footer="0.35"/>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1"/>
  <sheetViews>
    <sheetView view="pageBreakPreview" topLeftCell="A6" zoomScale="115" zoomScaleNormal="100" zoomScaleSheetLayoutView="115" workbookViewId="0">
      <selection activeCell="E7" sqref="E7:F7"/>
    </sheetView>
  </sheetViews>
  <sheetFormatPr defaultRowHeight="11.25" x14ac:dyDescent="0.15"/>
  <cols>
    <col min="1" max="1" width="19.6640625" customWidth="1"/>
    <col min="2" max="13" width="7.83203125" customWidth="1"/>
  </cols>
  <sheetData>
    <row r="1" spans="1:20" ht="24" customHeight="1" x14ac:dyDescent="0.15">
      <c r="A1" s="112" t="s">
        <v>51</v>
      </c>
      <c r="B1" s="112"/>
      <c r="C1" s="112"/>
      <c r="D1" s="112"/>
      <c r="E1" s="112"/>
      <c r="F1" s="112"/>
      <c r="G1" s="112"/>
      <c r="H1" s="112"/>
      <c r="I1" s="112"/>
      <c r="J1" s="112"/>
      <c r="K1" s="112"/>
      <c r="L1" s="112"/>
      <c r="M1" s="112"/>
    </row>
    <row r="2" spans="1:20" ht="24" customHeight="1" x14ac:dyDescent="0.15"/>
    <row r="3" spans="1:20" ht="24" customHeight="1" x14ac:dyDescent="0.15">
      <c r="A3" s="7" t="s">
        <v>52</v>
      </c>
    </row>
    <row r="4" spans="1:20" ht="24" customHeight="1" thickBot="1" x14ac:dyDescent="0.2">
      <c r="A4" t="s">
        <v>53</v>
      </c>
    </row>
    <row r="5" spans="1:20" ht="24" customHeight="1" x14ac:dyDescent="0.15">
      <c r="A5" s="59"/>
      <c r="B5" s="80" t="s">
        <v>54</v>
      </c>
      <c r="C5" s="81"/>
      <c r="D5" s="82"/>
      <c r="E5" s="137" t="s">
        <v>55</v>
      </c>
      <c r="F5" s="135"/>
      <c r="G5" s="135"/>
      <c r="H5" s="135" t="s">
        <v>56</v>
      </c>
      <c r="I5" s="135"/>
      <c r="J5" s="136"/>
      <c r="K5" s="80" t="s">
        <v>57</v>
      </c>
      <c r="L5" s="81"/>
      <c r="M5" s="82"/>
    </row>
    <row r="6" spans="1:20" ht="49.5" customHeight="1" x14ac:dyDescent="0.15">
      <c r="A6" s="64" t="s">
        <v>58</v>
      </c>
      <c r="B6" s="138">
        <v>1125903</v>
      </c>
      <c r="C6" s="130"/>
      <c r="D6" s="9" t="s">
        <v>59</v>
      </c>
      <c r="E6" s="130">
        <v>1300000</v>
      </c>
      <c r="F6" s="130"/>
      <c r="G6" s="5" t="s">
        <v>59</v>
      </c>
      <c r="H6" s="132">
        <v>1550000</v>
      </c>
      <c r="I6" s="130"/>
      <c r="J6" s="4" t="s">
        <v>59</v>
      </c>
      <c r="K6" s="138">
        <v>1800000</v>
      </c>
      <c r="L6" s="130"/>
      <c r="M6" s="9" t="s">
        <v>59</v>
      </c>
    </row>
    <row r="7" spans="1:20" ht="49.5" customHeight="1" thickBot="1" x14ac:dyDescent="0.2">
      <c r="A7" s="8" t="s">
        <v>60</v>
      </c>
      <c r="B7" s="128">
        <v>742839</v>
      </c>
      <c r="C7" s="129"/>
      <c r="D7" s="10" t="s">
        <v>59</v>
      </c>
      <c r="E7" s="130">
        <v>920000</v>
      </c>
      <c r="F7" s="130"/>
      <c r="G7" s="5" t="s">
        <v>59</v>
      </c>
      <c r="H7" s="132">
        <v>1090000</v>
      </c>
      <c r="I7" s="130"/>
      <c r="J7" s="4" t="s">
        <v>59</v>
      </c>
      <c r="K7" s="128">
        <v>1270000</v>
      </c>
      <c r="L7" s="129"/>
      <c r="M7" s="10" t="s">
        <v>59</v>
      </c>
    </row>
    <row r="8" spans="1:20" s="20" customFormat="1" ht="33" customHeight="1" thickBot="1" x14ac:dyDescent="0.2">
      <c r="A8" s="53" t="s">
        <v>61</v>
      </c>
      <c r="B8" s="51"/>
      <c r="C8" s="51"/>
      <c r="D8" s="51"/>
      <c r="E8" s="52"/>
      <c r="F8" s="52"/>
      <c r="G8" s="52"/>
      <c r="H8" s="52"/>
      <c r="I8" s="52"/>
      <c r="J8" s="52"/>
      <c r="K8" s="51"/>
      <c r="L8" s="51"/>
      <c r="M8" s="54" t="s">
        <v>62</v>
      </c>
    </row>
    <row r="9" spans="1:20" ht="49.5" customHeight="1" x14ac:dyDescent="0.15">
      <c r="A9" s="8" t="s">
        <v>63</v>
      </c>
      <c r="B9" s="133">
        <v>2887</v>
      </c>
      <c r="C9" s="134"/>
      <c r="D9" s="11" t="s">
        <v>27</v>
      </c>
      <c r="E9" s="127">
        <v>2900</v>
      </c>
      <c r="F9" s="127"/>
      <c r="G9" s="5" t="s">
        <v>27</v>
      </c>
      <c r="H9" s="131">
        <v>2900</v>
      </c>
      <c r="I9" s="127"/>
      <c r="J9" s="4" t="s">
        <v>27</v>
      </c>
      <c r="K9" s="133">
        <v>2900</v>
      </c>
      <c r="L9" s="134"/>
      <c r="M9" s="11" t="s">
        <v>27</v>
      </c>
    </row>
    <row r="10" spans="1:20" ht="49.5" customHeight="1" x14ac:dyDescent="0.15">
      <c r="A10" s="8" t="s">
        <v>64</v>
      </c>
      <c r="B10" s="126">
        <v>254</v>
      </c>
      <c r="C10" s="127"/>
      <c r="D10" s="50" t="s">
        <v>65</v>
      </c>
      <c r="E10" s="126">
        <v>255</v>
      </c>
      <c r="F10" s="127"/>
      <c r="G10" s="5" t="s">
        <v>65</v>
      </c>
      <c r="H10" s="131">
        <v>255</v>
      </c>
      <c r="I10" s="127"/>
      <c r="J10" s="4" t="s">
        <v>65</v>
      </c>
      <c r="K10" s="126">
        <v>255</v>
      </c>
      <c r="L10" s="127"/>
      <c r="M10" s="50" t="s">
        <v>65</v>
      </c>
    </row>
    <row r="11" spans="1:20" ht="49.5" customHeight="1" thickBot="1" x14ac:dyDescent="0.2">
      <c r="A11" s="8" t="s">
        <v>66</v>
      </c>
      <c r="B11" s="148">
        <f>IF(B7*B9*B10=0,"－",ROUNDDOWN(B7/(B9/B10)/12,0))</f>
        <v>5446</v>
      </c>
      <c r="C11" s="149"/>
      <c r="D11" s="10" t="s">
        <v>59</v>
      </c>
      <c r="E11" s="150">
        <f>IF(E7*E9*E10=0,"－",ROUNDDOWN(E7/(E9/E10)/12,0))</f>
        <v>6741</v>
      </c>
      <c r="F11" s="150"/>
      <c r="G11" s="5" t="s">
        <v>59</v>
      </c>
      <c r="H11" s="151">
        <f>IF(H7*H9*H10=0,"－",ROUNDDOWN(H7/(H9/H10)/12,0))</f>
        <v>7987</v>
      </c>
      <c r="I11" s="150"/>
      <c r="J11" s="4" t="s">
        <v>59</v>
      </c>
      <c r="K11" s="148">
        <f>IF(K7*K9*K10=0,"－",ROUNDDOWN(K7/(K9/K10)/12,0))</f>
        <v>9306</v>
      </c>
      <c r="L11" s="149"/>
      <c r="M11" s="10" t="s">
        <v>59</v>
      </c>
    </row>
    <row r="12" spans="1:20" ht="24" customHeight="1" x14ac:dyDescent="0.15"/>
    <row r="13" spans="1:20" ht="24" customHeight="1" x14ac:dyDescent="0.15"/>
    <row r="14" spans="1:20" ht="24" customHeight="1" x14ac:dyDescent="0.15"/>
    <row r="15" spans="1:20" ht="24" customHeight="1" thickBot="1" x14ac:dyDescent="0.2">
      <c r="A15" s="1" t="s">
        <v>67</v>
      </c>
      <c r="T15" s="3"/>
    </row>
    <row r="16" spans="1:20" ht="24" customHeight="1" x14ac:dyDescent="0.15">
      <c r="A16" s="139"/>
      <c r="B16" s="140"/>
      <c r="C16" s="140"/>
      <c r="D16" s="140"/>
      <c r="E16" s="140"/>
      <c r="F16" s="140"/>
      <c r="G16" s="140"/>
      <c r="H16" s="140"/>
      <c r="I16" s="140"/>
      <c r="J16" s="140"/>
      <c r="K16" s="140"/>
      <c r="L16" s="140"/>
      <c r="M16" s="141"/>
    </row>
    <row r="17" spans="1:13" ht="24" customHeight="1" x14ac:dyDescent="0.15">
      <c r="A17" s="142"/>
      <c r="B17" s="143"/>
      <c r="C17" s="143"/>
      <c r="D17" s="143"/>
      <c r="E17" s="143"/>
      <c r="F17" s="143"/>
      <c r="G17" s="143"/>
      <c r="H17" s="143"/>
      <c r="I17" s="143"/>
      <c r="J17" s="143"/>
      <c r="K17" s="143"/>
      <c r="L17" s="143"/>
      <c r="M17" s="144"/>
    </row>
    <row r="18" spans="1:13" ht="24" customHeight="1" x14ac:dyDescent="0.15">
      <c r="A18" s="142"/>
      <c r="B18" s="143"/>
      <c r="C18" s="143"/>
      <c r="D18" s="143"/>
      <c r="E18" s="143"/>
      <c r="F18" s="143"/>
      <c r="G18" s="143"/>
      <c r="H18" s="143"/>
      <c r="I18" s="143"/>
      <c r="J18" s="143"/>
      <c r="K18" s="143"/>
      <c r="L18" s="143"/>
      <c r="M18" s="144"/>
    </row>
    <row r="19" spans="1:13" ht="24" customHeight="1" x14ac:dyDescent="0.15">
      <c r="A19" s="142"/>
      <c r="B19" s="143"/>
      <c r="C19" s="143"/>
      <c r="D19" s="143"/>
      <c r="E19" s="143"/>
      <c r="F19" s="143"/>
      <c r="G19" s="143"/>
      <c r="H19" s="143"/>
      <c r="I19" s="143"/>
      <c r="J19" s="143"/>
      <c r="K19" s="143"/>
      <c r="L19" s="143"/>
      <c r="M19" s="144"/>
    </row>
    <row r="20" spans="1:13" ht="24" customHeight="1" x14ac:dyDescent="0.15">
      <c r="A20" s="142"/>
      <c r="B20" s="143"/>
      <c r="C20" s="143"/>
      <c r="D20" s="143"/>
      <c r="E20" s="143"/>
      <c r="F20" s="143"/>
      <c r="G20" s="143"/>
      <c r="H20" s="143"/>
      <c r="I20" s="143"/>
      <c r="J20" s="143"/>
      <c r="K20" s="143"/>
      <c r="L20" s="143"/>
      <c r="M20" s="144"/>
    </row>
    <row r="21" spans="1:13" ht="24" customHeight="1" x14ac:dyDescent="0.15">
      <c r="A21" s="142"/>
      <c r="B21" s="143"/>
      <c r="C21" s="143"/>
      <c r="D21" s="143"/>
      <c r="E21" s="143"/>
      <c r="F21" s="143"/>
      <c r="G21" s="143"/>
      <c r="H21" s="143"/>
      <c r="I21" s="143"/>
      <c r="J21" s="143"/>
      <c r="K21" s="143"/>
      <c r="L21" s="143"/>
      <c r="M21" s="144"/>
    </row>
    <row r="22" spans="1:13" ht="24" customHeight="1" x14ac:dyDescent="0.15">
      <c r="A22" s="142"/>
      <c r="B22" s="143"/>
      <c r="C22" s="143"/>
      <c r="D22" s="143"/>
      <c r="E22" s="143"/>
      <c r="F22" s="143"/>
      <c r="G22" s="143"/>
      <c r="H22" s="143"/>
      <c r="I22" s="143"/>
      <c r="J22" s="143"/>
      <c r="K22" s="143"/>
      <c r="L22" s="143"/>
      <c r="M22" s="144"/>
    </row>
    <row r="23" spans="1:13" ht="24" customHeight="1" x14ac:dyDescent="0.15">
      <c r="A23" s="142"/>
      <c r="B23" s="143"/>
      <c r="C23" s="143"/>
      <c r="D23" s="143"/>
      <c r="E23" s="143"/>
      <c r="F23" s="143"/>
      <c r="G23" s="143"/>
      <c r="H23" s="143"/>
      <c r="I23" s="143"/>
      <c r="J23" s="143"/>
      <c r="K23" s="143"/>
      <c r="L23" s="143"/>
      <c r="M23" s="144"/>
    </row>
    <row r="24" spans="1:13" ht="24" customHeight="1" thickBot="1" x14ac:dyDescent="0.2">
      <c r="A24" s="145"/>
      <c r="B24" s="146"/>
      <c r="C24" s="146"/>
      <c r="D24" s="146"/>
      <c r="E24" s="146"/>
      <c r="F24" s="146"/>
      <c r="G24" s="146"/>
      <c r="H24" s="146"/>
      <c r="I24" s="146"/>
      <c r="J24" s="146"/>
      <c r="K24" s="146"/>
      <c r="L24" s="146"/>
      <c r="M24" s="147"/>
    </row>
    <row r="25" spans="1:13" ht="24" customHeight="1" x14ac:dyDescent="0.15"/>
    <row r="26" spans="1:13" ht="24" customHeight="1" x14ac:dyDescent="0.15"/>
    <row r="27" spans="1:13" ht="24" customHeight="1" x14ac:dyDescent="0.15"/>
    <row r="28" spans="1:13" ht="24" customHeight="1" x14ac:dyDescent="0.15"/>
    <row r="29" spans="1:13" ht="24" customHeight="1" x14ac:dyDescent="0.15"/>
    <row r="30" spans="1:13" ht="24" customHeight="1" x14ac:dyDescent="0.15"/>
    <row r="31" spans="1:13" ht="24" customHeight="1" x14ac:dyDescent="0.15"/>
  </sheetData>
  <mergeCells count="26">
    <mergeCell ref="A16:M24"/>
    <mergeCell ref="B11:C11"/>
    <mergeCell ref="E11:F11"/>
    <mergeCell ref="H11:I11"/>
    <mergeCell ref="K11:L11"/>
    <mergeCell ref="A1:M1"/>
    <mergeCell ref="B9:C9"/>
    <mergeCell ref="E9:F9"/>
    <mergeCell ref="K9:L9"/>
    <mergeCell ref="H5:J5"/>
    <mergeCell ref="E5:G5"/>
    <mergeCell ref="B5:D5"/>
    <mergeCell ref="H6:I6"/>
    <mergeCell ref="K6:L6"/>
    <mergeCell ref="B6:C6"/>
    <mergeCell ref="E6:F6"/>
    <mergeCell ref="K5:M5"/>
    <mergeCell ref="K10:L10"/>
    <mergeCell ref="B7:C7"/>
    <mergeCell ref="E7:F7"/>
    <mergeCell ref="H9:I9"/>
    <mergeCell ref="B10:C10"/>
    <mergeCell ref="E10:F10"/>
    <mergeCell ref="H10:I10"/>
    <mergeCell ref="H7:I7"/>
    <mergeCell ref="K7:L7"/>
  </mergeCells>
  <phoneticPr fontId="2"/>
  <pageMargins left="0.54" right="0.41" top="0.73" bottom="0.6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69"/>
  <sheetViews>
    <sheetView view="pageBreakPreview" zoomScale="80" zoomScaleNormal="115" zoomScaleSheetLayoutView="80" workbookViewId="0">
      <selection activeCell="J55" sqref="J55:K55"/>
    </sheetView>
  </sheetViews>
  <sheetFormatPr defaultRowHeight="11.25" x14ac:dyDescent="0.15"/>
  <cols>
    <col min="1" max="1" width="11.1640625" customWidth="1"/>
    <col min="2" max="2" width="10.83203125" customWidth="1"/>
    <col min="7" max="7" width="6" customWidth="1"/>
    <col min="8" max="9" width="10.83203125" customWidth="1"/>
    <col min="12" max="12" width="15.83203125" customWidth="1"/>
    <col min="24" max="24" width="19.1640625" hidden="1" customWidth="1"/>
    <col min="25" max="25" width="9.33203125" hidden="1" customWidth="1"/>
    <col min="26" max="26" width="5.33203125" hidden="1" customWidth="1"/>
  </cols>
  <sheetData>
    <row r="1" spans="1:26" ht="24" customHeight="1" x14ac:dyDescent="0.15">
      <c r="A1" s="16" t="s">
        <v>51</v>
      </c>
      <c r="D1" s="2"/>
      <c r="E1" s="2"/>
    </row>
    <row r="3" spans="1:26" ht="21" customHeight="1" x14ac:dyDescent="0.15">
      <c r="A3" s="7" t="s">
        <v>68</v>
      </c>
    </row>
    <row r="4" spans="1:26" ht="19.5" customHeight="1" x14ac:dyDescent="0.15">
      <c r="B4" s="206" t="s">
        <v>69</v>
      </c>
      <c r="C4" s="207"/>
      <c r="D4" s="208"/>
      <c r="E4" s="206" t="s">
        <v>70</v>
      </c>
      <c r="F4" s="207"/>
      <c r="G4" s="208"/>
      <c r="H4" s="209">
        <v>1125903</v>
      </c>
      <c r="I4" s="210"/>
      <c r="J4" s="15" t="s">
        <v>59</v>
      </c>
      <c r="K4" s="206" t="s">
        <v>71</v>
      </c>
      <c r="L4" s="208"/>
      <c r="M4" s="17">
        <v>32</v>
      </c>
      <c r="N4" s="15" t="s">
        <v>27</v>
      </c>
      <c r="O4" s="206" t="s">
        <v>72</v>
      </c>
      <c r="P4" s="208"/>
      <c r="Q4" s="209">
        <v>742839</v>
      </c>
      <c r="R4" s="210"/>
      <c r="S4" s="15" t="s">
        <v>59</v>
      </c>
    </row>
    <row r="5" spans="1:26" ht="27" customHeight="1" x14ac:dyDescent="0.15">
      <c r="B5" s="65"/>
      <c r="C5" s="65"/>
      <c r="D5" s="65"/>
      <c r="E5" s="65"/>
      <c r="F5" s="65"/>
      <c r="G5" s="3"/>
      <c r="H5" s="14"/>
      <c r="I5" s="14"/>
      <c r="K5" s="3"/>
      <c r="L5" s="3"/>
      <c r="M5" s="1"/>
      <c r="O5" s="3"/>
      <c r="P5" s="3"/>
      <c r="Q5" s="14"/>
      <c r="R5" s="14"/>
    </row>
    <row r="6" spans="1:26" ht="18" customHeight="1" x14ac:dyDescent="0.15">
      <c r="A6" s="193" t="s">
        <v>73</v>
      </c>
      <c r="B6" s="85" t="s">
        <v>74</v>
      </c>
      <c r="C6" s="200" t="s">
        <v>75</v>
      </c>
      <c r="D6" s="201"/>
      <c r="E6" s="201"/>
      <c r="F6" s="202"/>
      <c r="G6" s="85" t="s">
        <v>76</v>
      </c>
      <c r="H6" s="85"/>
      <c r="I6" s="85"/>
      <c r="J6" s="85"/>
      <c r="K6" s="85"/>
      <c r="L6" s="85"/>
      <c r="M6" s="85"/>
      <c r="N6" s="85"/>
      <c r="O6" s="85"/>
      <c r="P6" s="85"/>
      <c r="Q6" s="85" t="s">
        <v>77</v>
      </c>
      <c r="R6" s="85"/>
      <c r="S6" s="85"/>
      <c r="T6" s="85"/>
      <c r="U6" s="193" t="s">
        <v>78</v>
      </c>
    </row>
    <row r="7" spans="1:26" ht="27.75" customHeight="1" x14ac:dyDescent="0.15">
      <c r="A7" s="193"/>
      <c r="B7" s="85"/>
      <c r="C7" s="203"/>
      <c r="D7" s="204"/>
      <c r="E7" s="204"/>
      <c r="F7" s="205"/>
      <c r="G7" s="85" t="s">
        <v>79</v>
      </c>
      <c r="H7" s="85"/>
      <c r="I7" s="85"/>
      <c r="J7" s="79"/>
      <c r="K7" s="79"/>
      <c r="L7" s="193" t="s">
        <v>80</v>
      </c>
      <c r="M7" s="85"/>
      <c r="N7" s="193" t="s">
        <v>81</v>
      </c>
      <c r="O7" s="85"/>
      <c r="P7" s="85"/>
      <c r="Q7" s="85"/>
      <c r="R7" s="85"/>
      <c r="S7" s="85"/>
      <c r="T7" s="85"/>
      <c r="U7" s="85"/>
    </row>
    <row r="8" spans="1:26" ht="18" customHeight="1" x14ac:dyDescent="0.15">
      <c r="A8" s="175" t="s">
        <v>82</v>
      </c>
      <c r="B8" s="175" t="s">
        <v>83</v>
      </c>
      <c r="C8" s="56" t="s">
        <v>84</v>
      </c>
      <c r="D8" s="57"/>
      <c r="E8" s="57"/>
      <c r="F8" s="12"/>
      <c r="G8" s="167" t="s">
        <v>85</v>
      </c>
      <c r="H8" s="168"/>
      <c r="I8" s="168"/>
      <c r="J8" s="176">
        <v>378423</v>
      </c>
      <c r="K8" s="176"/>
      <c r="L8" s="190" t="s">
        <v>86</v>
      </c>
      <c r="M8" s="191">
        <v>3</v>
      </c>
      <c r="N8" s="192" t="s">
        <v>87</v>
      </c>
      <c r="O8" s="192"/>
      <c r="P8" s="191">
        <v>4</v>
      </c>
      <c r="Q8" s="21"/>
      <c r="R8" s="22"/>
      <c r="S8" s="22"/>
      <c r="T8" s="23"/>
      <c r="U8" s="177">
        <v>1</v>
      </c>
      <c r="X8" t="s">
        <v>88</v>
      </c>
      <c r="Y8" t="s">
        <v>89</v>
      </c>
      <c r="Z8">
        <v>1</v>
      </c>
    </row>
    <row r="9" spans="1:26" ht="18" customHeight="1" x14ac:dyDescent="0.15">
      <c r="A9" s="175"/>
      <c r="B9" s="175"/>
      <c r="C9" s="180" t="s">
        <v>90</v>
      </c>
      <c r="D9" s="181"/>
      <c r="E9" s="181"/>
      <c r="F9" s="182"/>
      <c r="G9" s="169" t="s">
        <v>91</v>
      </c>
      <c r="H9" s="170"/>
      <c r="I9" s="170"/>
      <c r="J9" s="186">
        <f>IF(J10+J11+J12=0,"－",SUM(J10:K12))</f>
        <v>85285</v>
      </c>
      <c r="K9" s="186"/>
      <c r="L9" s="190"/>
      <c r="M9" s="191"/>
      <c r="N9" s="192"/>
      <c r="O9" s="192"/>
      <c r="P9" s="191"/>
      <c r="Q9" s="180" t="s">
        <v>92</v>
      </c>
      <c r="R9" s="181"/>
      <c r="S9" s="181"/>
      <c r="T9" s="182"/>
      <c r="U9" s="178"/>
      <c r="X9" t="s">
        <v>93</v>
      </c>
      <c r="Y9" t="s">
        <v>83</v>
      </c>
      <c r="Z9">
        <v>2</v>
      </c>
    </row>
    <row r="10" spans="1:26" ht="18" customHeight="1" x14ac:dyDescent="0.15">
      <c r="A10" s="175"/>
      <c r="B10" s="175"/>
      <c r="C10" s="180"/>
      <c r="D10" s="181"/>
      <c r="E10" s="181"/>
      <c r="F10" s="182"/>
      <c r="G10" s="13"/>
      <c r="H10" s="171" t="s">
        <v>94</v>
      </c>
      <c r="I10" s="172"/>
      <c r="J10" s="176">
        <v>85285</v>
      </c>
      <c r="K10" s="176"/>
      <c r="L10" s="190"/>
      <c r="M10" s="191"/>
      <c r="N10" s="192"/>
      <c r="O10" s="192"/>
      <c r="P10" s="191"/>
      <c r="Q10" s="180"/>
      <c r="R10" s="181"/>
      <c r="S10" s="181"/>
      <c r="T10" s="182"/>
      <c r="U10" s="178"/>
      <c r="X10" t="s">
        <v>95</v>
      </c>
      <c r="Y10" t="s">
        <v>96</v>
      </c>
      <c r="Z10">
        <v>3</v>
      </c>
    </row>
    <row r="11" spans="1:26" ht="18" customHeight="1" x14ac:dyDescent="0.15">
      <c r="A11" s="175"/>
      <c r="B11" s="175" t="s">
        <v>96</v>
      </c>
      <c r="C11" s="180"/>
      <c r="D11" s="181"/>
      <c r="E11" s="181"/>
      <c r="F11" s="182"/>
      <c r="G11" s="13"/>
      <c r="H11" s="171" t="s">
        <v>97</v>
      </c>
      <c r="I11" s="172"/>
      <c r="J11" s="176">
        <v>0</v>
      </c>
      <c r="K11" s="176"/>
      <c r="L11" s="190" t="s">
        <v>98</v>
      </c>
      <c r="M11" s="191">
        <v>4</v>
      </c>
      <c r="N11" s="192" t="s">
        <v>99</v>
      </c>
      <c r="O11" s="192"/>
      <c r="P11" s="191">
        <v>4</v>
      </c>
      <c r="Q11" s="180"/>
      <c r="R11" s="181"/>
      <c r="S11" s="181"/>
      <c r="T11" s="182"/>
      <c r="U11" s="178"/>
      <c r="X11" t="s">
        <v>100</v>
      </c>
      <c r="Y11" t="s">
        <v>101</v>
      </c>
      <c r="Z11">
        <v>4</v>
      </c>
    </row>
    <row r="12" spans="1:26" ht="18" customHeight="1" x14ac:dyDescent="0.15">
      <c r="A12" s="175"/>
      <c r="B12" s="175"/>
      <c r="C12" s="183"/>
      <c r="D12" s="184"/>
      <c r="E12" s="184"/>
      <c r="F12" s="185"/>
      <c r="G12" s="55"/>
      <c r="H12" s="171" t="s">
        <v>102</v>
      </c>
      <c r="I12" s="172"/>
      <c r="J12" s="176">
        <v>0</v>
      </c>
      <c r="K12" s="176"/>
      <c r="L12" s="190"/>
      <c r="M12" s="191"/>
      <c r="N12" s="192"/>
      <c r="O12" s="192"/>
      <c r="P12" s="191"/>
      <c r="Q12" s="187"/>
      <c r="R12" s="188"/>
      <c r="S12" s="188"/>
      <c r="T12" s="189"/>
      <c r="U12" s="178"/>
      <c r="X12" t="s">
        <v>103</v>
      </c>
      <c r="Y12" t="s">
        <v>104</v>
      </c>
      <c r="Z12">
        <v>5</v>
      </c>
    </row>
    <row r="13" spans="1:26" ht="18" customHeight="1" x14ac:dyDescent="0.15">
      <c r="A13" s="175"/>
      <c r="B13" s="175"/>
      <c r="C13" s="56" t="s">
        <v>105</v>
      </c>
      <c r="D13" s="57"/>
      <c r="E13" s="57"/>
      <c r="F13" s="12"/>
      <c r="G13" s="171" t="s">
        <v>106</v>
      </c>
      <c r="H13" s="171"/>
      <c r="I13" s="172"/>
      <c r="J13" s="186">
        <f>IF(J8=0,"－",J8-J9)</f>
        <v>293138</v>
      </c>
      <c r="K13" s="186"/>
      <c r="L13" s="190"/>
      <c r="M13" s="191"/>
      <c r="N13" s="192"/>
      <c r="O13" s="192"/>
      <c r="P13" s="191"/>
      <c r="Q13" s="24"/>
      <c r="R13" s="25"/>
      <c r="S13" s="25"/>
      <c r="T13" s="26"/>
      <c r="U13" s="178"/>
      <c r="X13" t="s">
        <v>107</v>
      </c>
    </row>
    <row r="14" spans="1:26" ht="18" customHeight="1" x14ac:dyDescent="0.15">
      <c r="A14" s="175"/>
      <c r="B14" s="175"/>
      <c r="C14" s="180" t="s">
        <v>108</v>
      </c>
      <c r="D14" s="181"/>
      <c r="E14" s="181"/>
      <c r="F14" s="182"/>
      <c r="G14" s="171" t="s">
        <v>109</v>
      </c>
      <c r="H14" s="171"/>
      <c r="I14" s="172"/>
      <c r="J14" s="176">
        <v>20</v>
      </c>
      <c r="K14" s="176"/>
      <c r="L14" s="190" t="s">
        <v>110</v>
      </c>
      <c r="M14" s="191">
        <v>3</v>
      </c>
      <c r="N14" s="192" t="s">
        <v>111</v>
      </c>
      <c r="O14" s="192"/>
      <c r="P14" s="191">
        <v>3</v>
      </c>
      <c r="Q14" s="180" t="s">
        <v>112</v>
      </c>
      <c r="R14" s="181"/>
      <c r="S14" s="181"/>
      <c r="T14" s="182"/>
      <c r="U14" s="178"/>
      <c r="X14" t="s">
        <v>113</v>
      </c>
    </row>
    <row r="15" spans="1:26" ht="18" customHeight="1" x14ac:dyDescent="0.15">
      <c r="A15" s="175"/>
      <c r="B15" s="175"/>
      <c r="C15" s="180"/>
      <c r="D15" s="181"/>
      <c r="E15" s="181"/>
      <c r="F15" s="182"/>
      <c r="G15" s="173" t="s">
        <v>114</v>
      </c>
      <c r="H15" s="173"/>
      <c r="I15" s="174"/>
      <c r="J15" s="186">
        <f>IF(J8="","－",IF(J13*J14=0,"－",ROUNDDOWN(J13/J14,0)))</f>
        <v>14656</v>
      </c>
      <c r="K15" s="186"/>
      <c r="L15" s="190"/>
      <c r="M15" s="191"/>
      <c r="N15" s="192"/>
      <c r="O15" s="192"/>
      <c r="P15" s="191"/>
      <c r="Q15" s="180"/>
      <c r="R15" s="181"/>
      <c r="S15" s="181"/>
      <c r="T15" s="182"/>
      <c r="U15" s="178"/>
      <c r="X15" t="s">
        <v>115</v>
      </c>
    </row>
    <row r="16" spans="1:26" ht="18" customHeight="1" x14ac:dyDescent="0.15">
      <c r="A16" s="175"/>
      <c r="B16" s="175"/>
      <c r="C16" s="183"/>
      <c r="D16" s="184"/>
      <c r="E16" s="184"/>
      <c r="F16" s="185"/>
      <c r="G16" s="171" t="s">
        <v>72</v>
      </c>
      <c r="H16" s="171"/>
      <c r="I16" s="172"/>
      <c r="J16" s="176">
        <v>296979</v>
      </c>
      <c r="K16" s="176"/>
      <c r="L16" s="190"/>
      <c r="M16" s="191"/>
      <c r="N16" s="192"/>
      <c r="O16" s="192"/>
      <c r="P16" s="191"/>
      <c r="Q16" s="183"/>
      <c r="R16" s="184"/>
      <c r="S16" s="184"/>
      <c r="T16" s="185"/>
      <c r="U16" s="179"/>
      <c r="X16" t="s">
        <v>82</v>
      </c>
    </row>
    <row r="17" spans="1:24" ht="18" customHeight="1" x14ac:dyDescent="0.15">
      <c r="A17" s="175" t="s">
        <v>192</v>
      </c>
      <c r="B17" s="175" t="s">
        <v>89</v>
      </c>
      <c r="C17" s="56" t="s">
        <v>84</v>
      </c>
      <c r="D17" s="57"/>
      <c r="E17" s="57"/>
      <c r="F17" s="12"/>
      <c r="G17" s="167" t="s">
        <v>85</v>
      </c>
      <c r="H17" s="168"/>
      <c r="I17" s="168"/>
      <c r="J17" s="176">
        <v>281169</v>
      </c>
      <c r="K17" s="176"/>
      <c r="L17" s="190" t="s">
        <v>86</v>
      </c>
      <c r="M17" s="191">
        <v>4</v>
      </c>
      <c r="N17" s="192" t="s">
        <v>87</v>
      </c>
      <c r="O17" s="192"/>
      <c r="P17" s="191">
        <v>4</v>
      </c>
      <c r="Q17" s="21"/>
      <c r="R17" s="22"/>
      <c r="S17" s="22"/>
      <c r="T17" s="23"/>
      <c r="U17" s="177">
        <v>2</v>
      </c>
      <c r="X17" t="s">
        <v>116</v>
      </c>
    </row>
    <row r="18" spans="1:24" ht="18" customHeight="1" x14ac:dyDescent="0.15">
      <c r="A18" s="175"/>
      <c r="B18" s="175"/>
      <c r="C18" s="180" t="s">
        <v>197</v>
      </c>
      <c r="D18" s="181"/>
      <c r="E18" s="181"/>
      <c r="F18" s="182"/>
      <c r="G18" s="169" t="s">
        <v>91</v>
      </c>
      <c r="H18" s="170"/>
      <c r="I18" s="170"/>
      <c r="J18" s="186">
        <f>IF(J19+J20+J21=0,"－",SUM(J19:K21))</f>
        <v>175043</v>
      </c>
      <c r="K18" s="186"/>
      <c r="L18" s="190"/>
      <c r="M18" s="191"/>
      <c r="N18" s="192"/>
      <c r="O18" s="192"/>
      <c r="P18" s="191"/>
      <c r="Q18" s="180" t="s">
        <v>201</v>
      </c>
      <c r="R18" s="181"/>
      <c r="S18" s="181"/>
      <c r="T18" s="182"/>
      <c r="U18" s="178"/>
      <c r="X18" t="s">
        <v>117</v>
      </c>
    </row>
    <row r="19" spans="1:24" ht="18" customHeight="1" x14ac:dyDescent="0.15">
      <c r="A19" s="175"/>
      <c r="B19" s="175"/>
      <c r="C19" s="180"/>
      <c r="D19" s="181"/>
      <c r="E19" s="181"/>
      <c r="F19" s="182"/>
      <c r="G19" s="13"/>
      <c r="H19" s="171" t="s">
        <v>94</v>
      </c>
      <c r="I19" s="172"/>
      <c r="J19" s="176">
        <v>175043</v>
      </c>
      <c r="K19" s="176"/>
      <c r="L19" s="190"/>
      <c r="M19" s="191"/>
      <c r="N19" s="192"/>
      <c r="O19" s="192"/>
      <c r="P19" s="191"/>
      <c r="Q19" s="180"/>
      <c r="R19" s="181"/>
      <c r="S19" s="181"/>
      <c r="T19" s="182"/>
      <c r="U19" s="178"/>
      <c r="X19" t="s">
        <v>118</v>
      </c>
    </row>
    <row r="20" spans="1:24" ht="18" customHeight="1" x14ac:dyDescent="0.15">
      <c r="A20" s="175"/>
      <c r="B20" s="175" t="s">
        <v>96</v>
      </c>
      <c r="C20" s="180"/>
      <c r="D20" s="181"/>
      <c r="E20" s="181"/>
      <c r="F20" s="182"/>
      <c r="G20" s="13"/>
      <c r="H20" s="171" t="s">
        <v>97</v>
      </c>
      <c r="I20" s="172"/>
      <c r="J20" s="176">
        <v>0</v>
      </c>
      <c r="K20" s="176"/>
      <c r="L20" s="190" t="s">
        <v>98</v>
      </c>
      <c r="M20" s="191">
        <v>4</v>
      </c>
      <c r="N20" s="192" t="s">
        <v>99</v>
      </c>
      <c r="O20" s="192"/>
      <c r="P20" s="191">
        <v>4</v>
      </c>
      <c r="Q20" s="180"/>
      <c r="R20" s="181"/>
      <c r="S20" s="181"/>
      <c r="T20" s="182"/>
      <c r="U20" s="178"/>
      <c r="X20" t="s">
        <v>119</v>
      </c>
    </row>
    <row r="21" spans="1:24" ht="18" customHeight="1" x14ac:dyDescent="0.15">
      <c r="A21" s="175"/>
      <c r="B21" s="175"/>
      <c r="C21" s="183"/>
      <c r="D21" s="184"/>
      <c r="E21" s="184"/>
      <c r="F21" s="185"/>
      <c r="G21" s="55"/>
      <c r="H21" s="171" t="s">
        <v>102</v>
      </c>
      <c r="I21" s="172"/>
      <c r="J21" s="176">
        <v>0</v>
      </c>
      <c r="K21" s="176"/>
      <c r="L21" s="190"/>
      <c r="M21" s="191"/>
      <c r="N21" s="192"/>
      <c r="O21" s="192"/>
      <c r="P21" s="191"/>
      <c r="Q21" s="187"/>
      <c r="R21" s="188"/>
      <c r="S21" s="188"/>
      <c r="T21" s="189"/>
      <c r="U21" s="178"/>
      <c r="X21" t="s">
        <v>120</v>
      </c>
    </row>
    <row r="22" spans="1:24" ht="18" customHeight="1" x14ac:dyDescent="0.15">
      <c r="A22" s="175"/>
      <c r="B22" s="175"/>
      <c r="C22" s="56" t="s">
        <v>105</v>
      </c>
      <c r="D22" s="57"/>
      <c r="E22" s="57"/>
      <c r="F22" s="12"/>
      <c r="G22" s="171" t="s">
        <v>106</v>
      </c>
      <c r="H22" s="171"/>
      <c r="I22" s="172"/>
      <c r="J22" s="186">
        <f>IF(J17=0,"－",J17-J18)</f>
        <v>106126</v>
      </c>
      <c r="K22" s="186"/>
      <c r="L22" s="190"/>
      <c r="M22" s="191"/>
      <c r="N22" s="192"/>
      <c r="O22" s="192"/>
      <c r="P22" s="191"/>
      <c r="Q22" s="24"/>
      <c r="R22" s="25"/>
      <c r="S22" s="25"/>
      <c r="T22" s="26"/>
      <c r="U22" s="178"/>
      <c r="X22" t="s">
        <v>121</v>
      </c>
    </row>
    <row r="23" spans="1:24" ht="18" customHeight="1" x14ac:dyDescent="0.15">
      <c r="A23" s="175"/>
      <c r="B23" s="175"/>
      <c r="C23" s="180" t="s">
        <v>198</v>
      </c>
      <c r="D23" s="181"/>
      <c r="E23" s="181"/>
      <c r="F23" s="182"/>
      <c r="G23" s="171" t="s">
        <v>109</v>
      </c>
      <c r="H23" s="171"/>
      <c r="I23" s="172"/>
      <c r="J23" s="176">
        <v>11</v>
      </c>
      <c r="K23" s="176"/>
      <c r="L23" s="190" t="s">
        <v>110</v>
      </c>
      <c r="M23" s="191">
        <v>4</v>
      </c>
      <c r="N23" s="192" t="s">
        <v>111</v>
      </c>
      <c r="O23" s="192"/>
      <c r="P23" s="191">
        <v>3</v>
      </c>
      <c r="Q23" s="180" t="s">
        <v>202</v>
      </c>
      <c r="R23" s="181"/>
      <c r="S23" s="181"/>
      <c r="T23" s="182"/>
      <c r="U23" s="178"/>
      <c r="X23" t="s">
        <v>122</v>
      </c>
    </row>
    <row r="24" spans="1:24" ht="18" customHeight="1" x14ac:dyDescent="0.15">
      <c r="A24" s="175"/>
      <c r="B24" s="175"/>
      <c r="C24" s="180"/>
      <c r="D24" s="181"/>
      <c r="E24" s="181"/>
      <c r="F24" s="182"/>
      <c r="G24" s="173" t="s">
        <v>114</v>
      </c>
      <c r="H24" s="173"/>
      <c r="I24" s="174"/>
      <c r="J24" s="186">
        <f>IF(J17="","－",IF(J22*J23=0,"－",ROUNDDOWN(J22/J23,0)))</f>
        <v>9647</v>
      </c>
      <c r="K24" s="186"/>
      <c r="L24" s="190"/>
      <c r="M24" s="191"/>
      <c r="N24" s="192"/>
      <c r="O24" s="192"/>
      <c r="P24" s="191"/>
      <c r="Q24" s="180"/>
      <c r="R24" s="181"/>
      <c r="S24" s="181"/>
      <c r="T24" s="182"/>
      <c r="U24" s="178"/>
      <c r="X24" t="s">
        <v>123</v>
      </c>
    </row>
    <row r="25" spans="1:24" ht="18" customHeight="1" x14ac:dyDescent="0.15">
      <c r="A25" s="175"/>
      <c r="B25" s="175"/>
      <c r="C25" s="183"/>
      <c r="D25" s="184"/>
      <c r="E25" s="184"/>
      <c r="F25" s="185"/>
      <c r="G25" s="171" t="s">
        <v>72</v>
      </c>
      <c r="H25" s="171"/>
      <c r="I25" s="172"/>
      <c r="J25" s="176">
        <v>166235</v>
      </c>
      <c r="K25" s="176"/>
      <c r="L25" s="190"/>
      <c r="M25" s="191"/>
      <c r="N25" s="192"/>
      <c r="O25" s="192"/>
      <c r="P25" s="191"/>
      <c r="Q25" s="183"/>
      <c r="R25" s="184"/>
      <c r="S25" s="184"/>
      <c r="T25" s="185"/>
      <c r="U25" s="179"/>
      <c r="X25" t="s">
        <v>124</v>
      </c>
    </row>
    <row r="26" spans="1:24" ht="18" customHeight="1" x14ac:dyDescent="0.15">
      <c r="A26" s="175" t="s">
        <v>144</v>
      </c>
      <c r="B26" s="175" t="s">
        <v>101</v>
      </c>
      <c r="C26" s="56" t="s">
        <v>84</v>
      </c>
      <c r="D26" s="57"/>
      <c r="E26" s="57"/>
      <c r="F26" s="12"/>
      <c r="G26" s="167" t="s">
        <v>85</v>
      </c>
      <c r="H26" s="168"/>
      <c r="I26" s="168"/>
      <c r="J26" s="176">
        <v>73934</v>
      </c>
      <c r="K26" s="176"/>
      <c r="L26" s="190" t="s">
        <v>86</v>
      </c>
      <c r="M26" s="191">
        <v>5</v>
      </c>
      <c r="N26" s="192" t="s">
        <v>87</v>
      </c>
      <c r="O26" s="192"/>
      <c r="P26" s="191">
        <v>3</v>
      </c>
      <c r="Q26" s="21"/>
      <c r="R26" s="22"/>
      <c r="S26" s="22"/>
      <c r="T26" s="23"/>
      <c r="U26" s="177">
        <v>3</v>
      </c>
      <c r="X26" t="s">
        <v>125</v>
      </c>
    </row>
    <row r="27" spans="1:24" ht="18" customHeight="1" x14ac:dyDescent="0.15">
      <c r="A27" s="175"/>
      <c r="B27" s="175"/>
      <c r="C27" s="180" t="s">
        <v>199</v>
      </c>
      <c r="D27" s="181"/>
      <c r="E27" s="181"/>
      <c r="F27" s="182"/>
      <c r="G27" s="169" t="s">
        <v>91</v>
      </c>
      <c r="H27" s="170"/>
      <c r="I27" s="170"/>
      <c r="J27" s="186">
        <v>0</v>
      </c>
      <c r="K27" s="186"/>
      <c r="L27" s="190"/>
      <c r="M27" s="191"/>
      <c r="N27" s="192"/>
      <c r="O27" s="192"/>
      <c r="P27" s="191"/>
      <c r="Q27" s="180" t="s">
        <v>203</v>
      </c>
      <c r="R27" s="181"/>
      <c r="S27" s="181"/>
      <c r="T27" s="182"/>
      <c r="U27" s="178"/>
      <c r="X27" t="s">
        <v>126</v>
      </c>
    </row>
    <row r="28" spans="1:24" ht="18" customHeight="1" x14ac:dyDescent="0.15">
      <c r="A28" s="175"/>
      <c r="B28" s="175"/>
      <c r="C28" s="180"/>
      <c r="D28" s="181"/>
      <c r="E28" s="181"/>
      <c r="F28" s="182"/>
      <c r="G28" s="13"/>
      <c r="H28" s="171" t="s">
        <v>94</v>
      </c>
      <c r="I28" s="172"/>
      <c r="J28" s="176">
        <v>0</v>
      </c>
      <c r="K28" s="176"/>
      <c r="L28" s="190"/>
      <c r="M28" s="191"/>
      <c r="N28" s="192"/>
      <c r="O28" s="192"/>
      <c r="P28" s="191"/>
      <c r="Q28" s="180"/>
      <c r="R28" s="181"/>
      <c r="S28" s="181"/>
      <c r="T28" s="182"/>
      <c r="U28" s="178"/>
      <c r="X28" t="s">
        <v>127</v>
      </c>
    </row>
    <row r="29" spans="1:24" ht="18" customHeight="1" x14ac:dyDescent="0.15">
      <c r="A29" s="175"/>
      <c r="B29" s="175"/>
      <c r="C29" s="180"/>
      <c r="D29" s="181"/>
      <c r="E29" s="181"/>
      <c r="F29" s="182"/>
      <c r="G29" s="13"/>
      <c r="H29" s="171" t="s">
        <v>97</v>
      </c>
      <c r="I29" s="172"/>
      <c r="J29" s="176">
        <v>0</v>
      </c>
      <c r="K29" s="176"/>
      <c r="L29" s="190" t="s">
        <v>98</v>
      </c>
      <c r="M29" s="191">
        <v>5</v>
      </c>
      <c r="N29" s="192" t="s">
        <v>99</v>
      </c>
      <c r="O29" s="192"/>
      <c r="P29" s="191">
        <v>3</v>
      </c>
      <c r="Q29" s="180"/>
      <c r="R29" s="181"/>
      <c r="S29" s="181"/>
      <c r="T29" s="182"/>
      <c r="U29" s="178"/>
      <c r="X29" t="s">
        <v>128</v>
      </c>
    </row>
    <row r="30" spans="1:24" ht="18" customHeight="1" x14ac:dyDescent="0.15">
      <c r="A30" s="175"/>
      <c r="B30" s="175"/>
      <c r="C30" s="183"/>
      <c r="D30" s="184"/>
      <c r="E30" s="184"/>
      <c r="F30" s="185"/>
      <c r="G30" s="55"/>
      <c r="H30" s="171" t="s">
        <v>102</v>
      </c>
      <c r="I30" s="172"/>
      <c r="J30" s="176">
        <v>0</v>
      </c>
      <c r="K30" s="176"/>
      <c r="L30" s="190"/>
      <c r="M30" s="191"/>
      <c r="N30" s="192"/>
      <c r="O30" s="192"/>
      <c r="P30" s="191"/>
      <c r="Q30" s="187"/>
      <c r="R30" s="188"/>
      <c r="S30" s="188"/>
      <c r="T30" s="189"/>
      <c r="U30" s="178"/>
      <c r="X30" t="s">
        <v>129</v>
      </c>
    </row>
    <row r="31" spans="1:24" ht="18" customHeight="1" x14ac:dyDescent="0.15">
      <c r="A31" s="175"/>
      <c r="B31" s="175"/>
      <c r="C31" s="56" t="s">
        <v>105</v>
      </c>
      <c r="D31" s="57"/>
      <c r="E31" s="57"/>
      <c r="F31" s="12"/>
      <c r="G31" s="171" t="s">
        <v>106</v>
      </c>
      <c r="H31" s="171"/>
      <c r="I31" s="172"/>
      <c r="J31" s="186">
        <f>IF(J26=0,"－",J26-J27)</f>
        <v>73934</v>
      </c>
      <c r="K31" s="186"/>
      <c r="L31" s="190"/>
      <c r="M31" s="191"/>
      <c r="N31" s="192"/>
      <c r="O31" s="192"/>
      <c r="P31" s="191"/>
      <c r="Q31" s="24"/>
      <c r="R31" s="25"/>
      <c r="S31" s="25"/>
      <c r="T31" s="26"/>
      <c r="U31" s="178"/>
      <c r="X31" t="s">
        <v>130</v>
      </c>
    </row>
    <row r="32" spans="1:24" ht="18" customHeight="1" x14ac:dyDescent="0.15">
      <c r="A32" s="175"/>
      <c r="B32" s="175"/>
      <c r="C32" s="180" t="s">
        <v>200</v>
      </c>
      <c r="D32" s="181"/>
      <c r="E32" s="181"/>
      <c r="F32" s="182"/>
      <c r="G32" s="171" t="s">
        <v>109</v>
      </c>
      <c r="H32" s="171"/>
      <c r="I32" s="172"/>
      <c r="J32" s="176">
        <v>10</v>
      </c>
      <c r="K32" s="176"/>
      <c r="L32" s="190" t="s">
        <v>110</v>
      </c>
      <c r="M32" s="191">
        <v>3</v>
      </c>
      <c r="N32" s="192" t="s">
        <v>111</v>
      </c>
      <c r="O32" s="192"/>
      <c r="P32" s="191">
        <v>2</v>
      </c>
      <c r="Q32" s="180" t="s">
        <v>204</v>
      </c>
      <c r="R32" s="181"/>
      <c r="S32" s="181"/>
      <c r="T32" s="182"/>
      <c r="U32" s="178"/>
      <c r="X32" t="s">
        <v>131</v>
      </c>
    </row>
    <row r="33" spans="1:24" ht="18" customHeight="1" x14ac:dyDescent="0.15">
      <c r="A33" s="175"/>
      <c r="B33" s="175"/>
      <c r="C33" s="180"/>
      <c r="D33" s="181"/>
      <c r="E33" s="181"/>
      <c r="F33" s="182"/>
      <c r="G33" s="173" t="s">
        <v>114</v>
      </c>
      <c r="H33" s="173"/>
      <c r="I33" s="174"/>
      <c r="J33" s="186">
        <f>IF(J26="","－",IF(J31*J32=0,"－",ROUNDDOWN(J31/J32,0)))</f>
        <v>7393</v>
      </c>
      <c r="K33" s="186"/>
      <c r="L33" s="190"/>
      <c r="M33" s="191"/>
      <c r="N33" s="192"/>
      <c r="O33" s="192"/>
      <c r="P33" s="191"/>
      <c r="Q33" s="180"/>
      <c r="R33" s="181"/>
      <c r="S33" s="181"/>
      <c r="T33" s="182"/>
      <c r="U33" s="178"/>
      <c r="X33" t="s">
        <v>132</v>
      </c>
    </row>
    <row r="34" spans="1:24" ht="18" customHeight="1" x14ac:dyDescent="0.15">
      <c r="A34" s="175"/>
      <c r="B34" s="175"/>
      <c r="C34" s="183"/>
      <c r="D34" s="184"/>
      <c r="E34" s="184"/>
      <c r="F34" s="185"/>
      <c r="G34" s="171" t="s">
        <v>72</v>
      </c>
      <c r="H34" s="171"/>
      <c r="I34" s="172"/>
      <c r="J34" s="176">
        <v>72557</v>
      </c>
      <c r="K34" s="176"/>
      <c r="L34" s="190"/>
      <c r="M34" s="191"/>
      <c r="N34" s="192"/>
      <c r="O34" s="192"/>
      <c r="P34" s="191"/>
      <c r="Q34" s="183"/>
      <c r="R34" s="184"/>
      <c r="S34" s="184"/>
      <c r="T34" s="185"/>
      <c r="U34" s="179"/>
      <c r="X34" t="s">
        <v>133</v>
      </c>
    </row>
    <row r="35" spans="1:24" ht="18" customHeight="1" x14ac:dyDescent="0.15">
      <c r="A35" s="193" t="s">
        <v>73</v>
      </c>
      <c r="B35" s="85" t="s">
        <v>74</v>
      </c>
      <c r="C35" s="200" t="s">
        <v>75</v>
      </c>
      <c r="D35" s="201"/>
      <c r="E35" s="201"/>
      <c r="F35" s="202"/>
      <c r="G35" s="85" t="s">
        <v>76</v>
      </c>
      <c r="H35" s="85"/>
      <c r="I35" s="85"/>
      <c r="J35" s="85"/>
      <c r="K35" s="85"/>
      <c r="L35" s="85"/>
      <c r="M35" s="85"/>
      <c r="N35" s="85"/>
      <c r="O35" s="85"/>
      <c r="P35" s="85"/>
      <c r="Q35" s="85" t="s">
        <v>77</v>
      </c>
      <c r="R35" s="85"/>
      <c r="S35" s="85"/>
      <c r="T35" s="85"/>
      <c r="U35" s="193" t="s">
        <v>78</v>
      </c>
      <c r="X35" t="s">
        <v>134</v>
      </c>
    </row>
    <row r="36" spans="1:24" ht="27.75" customHeight="1" x14ac:dyDescent="0.15">
      <c r="A36" s="193"/>
      <c r="B36" s="85"/>
      <c r="C36" s="203"/>
      <c r="D36" s="204"/>
      <c r="E36" s="204"/>
      <c r="F36" s="205"/>
      <c r="G36" s="85" t="s">
        <v>79</v>
      </c>
      <c r="H36" s="85"/>
      <c r="I36" s="85"/>
      <c r="J36" s="79"/>
      <c r="K36" s="79"/>
      <c r="L36" s="193" t="s">
        <v>80</v>
      </c>
      <c r="M36" s="85"/>
      <c r="N36" s="193" t="s">
        <v>81</v>
      </c>
      <c r="O36" s="85"/>
      <c r="P36" s="85"/>
      <c r="Q36" s="85"/>
      <c r="R36" s="85"/>
      <c r="S36" s="85"/>
      <c r="T36" s="85"/>
      <c r="U36" s="85"/>
      <c r="X36" t="s">
        <v>135</v>
      </c>
    </row>
    <row r="37" spans="1:24" ht="18" customHeight="1" x14ac:dyDescent="0.15">
      <c r="A37" s="175" t="s">
        <v>115</v>
      </c>
      <c r="B37" s="175" t="s">
        <v>89</v>
      </c>
      <c r="C37" s="56" t="s">
        <v>84</v>
      </c>
      <c r="D37" s="57"/>
      <c r="E37" s="57"/>
      <c r="F37" s="12"/>
      <c r="G37" s="167" t="s">
        <v>85</v>
      </c>
      <c r="H37" s="168"/>
      <c r="I37" s="168"/>
      <c r="J37" s="176">
        <v>388867</v>
      </c>
      <c r="K37" s="176"/>
      <c r="L37" s="190" t="s">
        <v>86</v>
      </c>
      <c r="M37" s="191">
        <v>4</v>
      </c>
      <c r="N37" s="192" t="s">
        <v>87</v>
      </c>
      <c r="O37" s="192"/>
      <c r="P37" s="191">
        <v>3</v>
      </c>
      <c r="Q37" s="21"/>
      <c r="R37" s="22"/>
      <c r="S37" s="22"/>
      <c r="T37" s="23"/>
      <c r="U37" s="177">
        <v>4</v>
      </c>
      <c r="X37" t="s">
        <v>136</v>
      </c>
    </row>
    <row r="38" spans="1:24" ht="18" customHeight="1" x14ac:dyDescent="0.15">
      <c r="A38" s="175"/>
      <c r="B38" s="175"/>
      <c r="C38" s="180" t="s">
        <v>193</v>
      </c>
      <c r="D38" s="181"/>
      <c r="E38" s="181"/>
      <c r="F38" s="182"/>
      <c r="G38" s="169" t="s">
        <v>91</v>
      </c>
      <c r="H38" s="170"/>
      <c r="I38" s="170"/>
      <c r="J38" s="186">
        <f>IF(J39+J40+J41=0,"－",SUM(J39:K41))</f>
        <v>203544</v>
      </c>
      <c r="K38" s="186"/>
      <c r="L38" s="190"/>
      <c r="M38" s="191"/>
      <c r="N38" s="192"/>
      <c r="O38" s="192"/>
      <c r="P38" s="191"/>
      <c r="Q38" s="194" t="s">
        <v>195</v>
      </c>
      <c r="R38" s="195"/>
      <c r="S38" s="195"/>
      <c r="T38" s="196"/>
      <c r="U38" s="178"/>
      <c r="X38" t="s">
        <v>137</v>
      </c>
    </row>
    <row r="39" spans="1:24" ht="18" customHeight="1" x14ac:dyDescent="0.15">
      <c r="A39" s="175"/>
      <c r="B39" s="175"/>
      <c r="C39" s="180"/>
      <c r="D39" s="181"/>
      <c r="E39" s="181"/>
      <c r="F39" s="182"/>
      <c r="G39" s="13"/>
      <c r="H39" s="171" t="s">
        <v>94</v>
      </c>
      <c r="I39" s="172"/>
      <c r="J39" s="176">
        <v>203544</v>
      </c>
      <c r="K39" s="176"/>
      <c r="L39" s="190"/>
      <c r="M39" s="191"/>
      <c r="N39" s="192"/>
      <c r="O39" s="192"/>
      <c r="P39" s="191"/>
      <c r="Q39" s="194"/>
      <c r="R39" s="195"/>
      <c r="S39" s="195"/>
      <c r="T39" s="196"/>
      <c r="U39" s="178"/>
      <c r="X39" t="s">
        <v>138</v>
      </c>
    </row>
    <row r="40" spans="1:24" ht="18" customHeight="1" x14ac:dyDescent="0.15">
      <c r="A40" s="175"/>
      <c r="B40" s="175" t="s">
        <v>101</v>
      </c>
      <c r="C40" s="180"/>
      <c r="D40" s="181"/>
      <c r="E40" s="181"/>
      <c r="F40" s="182"/>
      <c r="G40" s="13"/>
      <c r="H40" s="171" t="s">
        <v>97</v>
      </c>
      <c r="I40" s="172"/>
      <c r="J40" s="176">
        <v>0</v>
      </c>
      <c r="K40" s="176"/>
      <c r="L40" s="190" t="s">
        <v>98</v>
      </c>
      <c r="M40" s="191">
        <v>4</v>
      </c>
      <c r="N40" s="192" t="s">
        <v>99</v>
      </c>
      <c r="O40" s="192"/>
      <c r="P40" s="191">
        <v>4</v>
      </c>
      <c r="Q40" s="194"/>
      <c r="R40" s="195"/>
      <c r="S40" s="195"/>
      <c r="T40" s="196"/>
      <c r="U40" s="178"/>
      <c r="X40" t="s">
        <v>139</v>
      </c>
    </row>
    <row r="41" spans="1:24" ht="18" customHeight="1" x14ac:dyDescent="0.15">
      <c r="A41" s="175"/>
      <c r="B41" s="175"/>
      <c r="C41" s="183"/>
      <c r="D41" s="184"/>
      <c r="E41" s="184"/>
      <c r="F41" s="185"/>
      <c r="G41" s="55"/>
      <c r="H41" s="171" t="s">
        <v>102</v>
      </c>
      <c r="I41" s="172"/>
      <c r="J41" s="176">
        <v>0</v>
      </c>
      <c r="K41" s="176"/>
      <c r="L41" s="190"/>
      <c r="M41" s="191"/>
      <c r="N41" s="192"/>
      <c r="O41" s="192"/>
      <c r="P41" s="191"/>
      <c r="Q41" s="197"/>
      <c r="R41" s="198"/>
      <c r="S41" s="198"/>
      <c r="T41" s="199"/>
      <c r="U41" s="178"/>
      <c r="X41" t="s">
        <v>140</v>
      </c>
    </row>
    <row r="42" spans="1:24" ht="18" customHeight="1" x14ac:dyDescent="0.15">
      <c r="A42" s="175"/>
      <c r="B42" s="175"/>
      <c r="C42" s="56" t="s">
        <v>105</v>
      </c>
      <c r="D42" s="57"/>
      <c r="E42" s="57"/>
      <c r="F42" s="12"/>
      <c r="G42" s="171" t="s">
        <v>106</v>
      </c>
      <c r="H42" s="171"/>
      <c r="I42" s="172"/>
      <c r="J42" s="186">
        <f>IF(J37=0,"－",J37-J38)</f>
        <v>185323</v>
      </c>
      <c r="K42" s="186"/>
      <c r="L42" s="190"/>
      <c r="M42" s="191"/>
      <c r="N42" s="192"/>
      <c r="O42" s="192"/>
      <c r="P42" s="191"/>
      <c r="Q42" s="24"/>
      <c r="R42" s="25"/>
      <c r="S42" s="25"/>
      <c r="T42" s="26"/>
      <c r="U42" s="178"/>
      <c r="X42" t="s">
        <v>141</v>
      </c>
    </row>
    <row r="43" spans="1:24" ht="18" customHeight="1" x14ac:dyDescent="0.15">
      <c r="A43" s="175"/>
      <c r="B43" s="175" t="s">
        <v>96</v>
      </c>
      <c r="C43" s="180" t="s">
        <v>194</v>
      </c>
      <c r="D43" s="181"/>
      <c r="E43" s="181"/>
      <c r="F43" s="182"/>
      <c r="G43" s="171" t="s">
        <v>109</v>
      </c>
      <c r="H43" s="171"/>
      <c r="I43" s="172"/>
      <c r="J43" s="176">
        <v>14</v>
      </c>
      <c r="K43" s="176"/>
      <c r="L43" s="190" t="s">
        <v>110</v>
      </c>
      <c r="M43" s="191">
        <v>3</v>
      </c>
      <c r="N43" s="192" t="s">
        <v>111</v>
      </c>
      <c r="O43" s="192"/>
      <c r="P43" s="191">
        <v>3</v>
      </c>
      <c r="Q43" s="180" t="s">
        <v>196</v>
      </c>
      <c r="R43" s="181"/>
      <c r="S43" s="181"/>
      <c r="T43" s="182"/>
      <c r="U43" s="178"/>
      <c r="X43" t="s">
        <v>142</v>
      </c>
    </row>
    <row r="44" spans="1:24" ht="18" customHeight="1" x14ac:dyDescent="0.15">
      <c r="A44" s="175"/>
      <c r="B44" s="175"/>
      <c r="C44" s="180"/>
      <c r="D44" s="181"/>
      <c r="E44" s="181"/>
      <c r="F44" s="182"/>
      <c r="G44" s="173" t="s">
        <v>114</v>
      </c>
      <c r="H44" s="173"/>
      <c r="I44" s="174"/>
      <c r="J44" s="186">
        <f>IF(J37="","－",IF(J42*J43=0,"－",ROUNDDOWN(J42/J43,0)))</f>
        <v>13237</v>
      </c>
      <c r="K44" s="186"/>
      <c r="L44" s="190"/>
      <c r="M44" s="191"/>
      <c r="N44" s="192"/>
      <c r="O44" s="192"/>
      <c r="P44" s="191"/>
      <c r="Q44" s="180"/>
      <c r="R44" s="181"/>
      <c r="S44" s="181"/>
      <c r="T44" s="182"/>
      <c r="U44" s="178"/>
      <c r="X44" t="s">
        <v>143</v>
      </c>
    </row>
    <row r="45" spans="1:24" ht="18" customHeight="1" x14ac:dyDescent="0.15">
      <c r="A45" s="175"/>
      <c r="B45" s="175"/>
      <c r="C45" s="183"/>
      <c r="D45" s="184"/>
      <c r="E45" s="184"/>
      <c r="F45" s="185"/>
      <c r="G45" s="171" t="s">
        <v>72</v>
      </c>
      <c r="H45" s="171"/>
      <c r="I45" s="172"/>
      <c r="J45" s="176">
        <v>168630</v>
      </c>
      <c r="K45" s="176"/>
      <c r="L45" s="190"/>
      <c r="M45" s="191"/>
      <c r="N45" s="192"/>
      <c r="O45" s="192"/>
      <c r="P45" s="191"/>
      <c r="Q45" s="183"/>
      <c r="R45" s="184"/>
      <c r="S45" s="184"/>
      <c r="T45" s="185"/>
      <c r="U45" s="179"/>
      <c r="X45" t="s">
        <v>144</v>
      </c>
    </row>
    <row r="46" spans="1:24" ht="18" customHeight="1" x14ac:dyDescent="0.15">
      <c r="A46" s="175" t="s">
        <v>129</v>
      </c>
      <c r="B46" s="175" t="s">
        <v>89</v>
      </c>
      <c r="C46" s="56" t="s">
        <v>84</v>
      </c>
      <c r="D46" s="57"/>
      <c r="E46" s="57"/>
      <c r="F46" s="12"/>
      <c r="G46" s="167" t="s">
        <v>85</v>
      </c>
      <c r="H46" s="168"/>
      <c r="I46" s="168"/>
      <c r="J46" s="176">
        <v>3510</v>
      </c>
      <c r="K46" s="176"/>
      <c r="L46" s="190" t="s">
        <v>86</v>
      </c>
      <c r="M46" s="191">
        <v>1</v>
      </c>
      <c r="N46" s="192" t="s">
        <v>87</v>
      </c>
      <c r="O46" s="192"/>
      <c r="P46" s="191">
        <v>4</v>
      </c>
      <c r="Q46" s="21"/>
      <c r="R46" s="22"/>
      <c r="S46" s="22"/>
      <c r="T46" s="23"/>
      <c r="U46" s="177">
        <v>5</v>
      </c>
      <c r="X46" t="s">
        <v>145</v>
      </c>
    </row>
    <row r="47" spans="1:24" ht="18" customHeight="1" x14ac:dyDescent="0.15">
      <c r="A47" s="175"/>
      <c r="B47" s="175"/>
      <c r="C47" s="180" t="s">
        <v>213</v>
      </c>
      <c r="D47" s="181"/>
      <c r="E47" s="181"/>
      <c r="F47" s="182"/>
      <c r="G47" s="169" t="s">
        <v>91</v>
      </c>
      <c r="H47" s="170"/>
      <c r="I47" s="170"/>
      <c r="J47" s="186">
        <v>0</v>
      </c>
      <c r="K47" s="186"/>
      <c r="L47" s="190"/>
      <c r="M47" s="191"/>
      <c r="N47" s="192"/>
      <c r="O47" s="192"/>
      <c r="P47" s="191"/>
      <c r="Q47" s="180" t="s">
        <v>215</v>
      </c>
      <c r="R47" s="181"/>
      <c r="S47" s="181"/>
      <c r="T47" s="182"/>
      <c r="U47" s="178"/>
      <c r="X47" t="s">
        <v>146</v>
      </c>
    </row>
    <row r="48" spans="1:24" ht="18" customHeight="1" x14ac:dyDescent="0.15">
      <c r="A48" s="175"/>
      <c r="B48" s="175"/>
      <c r="C48" s="180"/>
      <c r="D48" s="181"/>
      <c r="E48" s="181"/>
      <c r="F48" s="182"/>
      <c r="G48" s="13"/>
      <c r="H48" s="171" t="s">
        <v>94</v>
      </c>
      <c r="I48" s="172"/>
      <c r="J48" s="176">
        <v>0</v>
      </c>
      <c r="K48" s="176"/>
      <c r="L48" s="190"/>
      <c r="M48" s="191"/>
      <c r="N48" s="192"/>
      <c r="O48" s="192"/>
      <c r="P48" s="191"/>
      <c r="Q48" s="180"/>
      <c r="R48" s="181"/>
      <c r="S48" s="181"/>
      <c r="T48" s="182"/>
      <c r="U48" s="178"/>
      <c r="X48" t="s">
        <v>147</v>
      </c>
    </row>
    <row r="49" spans="1:24" ht="18" customHeight="1" x14ac:dyDescent="0.15">
      <c r="A49" s="175"/>
      <c r="B49" s="175" t="s">
        <v>101</v>
      </c>
      <c r="C49" s="180"/>
      <c r="D49" s="181"/>
      <c r="E49" s="181"/>
      <c r="F49" s="182"/>
      <c r="G49" s="13"/>
      <c r="H49" s="171" t="s">
        <v>97</v>
      </c>
      <c r="I49" s="172"/>
      <c r="J49" s="176">
        <v>0</v>
      </c>
      <c r="K49" s="176"/>
      <c r="L49" s="190" t="s">
        <v>98</v>
      </c>
      <c r="M49" s="191">
        <v>1</v>
      </c>
      <c r="N49" s="192" t="s">
        <v>99</v>
      </c>
      <c r="O49" s="192"/>
      <c r="P49" s="191">
        <v>2</v>
      </c>
      <c r="Q49" s="180"/>
      <c r="R49" s="181"/>
      <c r="S49" s="181"/>
      <c r="T49" s="182"/>
      <c r="U49" s="178"/>
      <c r="X49" t="s">
        <v>148</v>
      </c>
    </row>
    <row r="50" spans="1:24" ht="18" customHeight="1" x14ac:dyDescent="0.15">
      <c r="A50" s="175"/>
      <c r="B50" s="175"/>
      <c r="C50" s="183"/>
      <c r="D50" s="184"/>
      <c r="E50" s="184"/>
      <c r="F50" s="185"/>
      <c r="G50" s="55"/>
      <c r="H50" s="171" t="s">
        <v>102</v>
      </c>
      <c r="I50" s="172"/>
      <c r="J50" s="176">
        <v>0</v>
      </c>
      <c r="K50" s="176"/>
      <c r="L50" s="190"/>
      <c r="M50" s="191"/>
      <c r="N50" s="192"/>
      <c r="O50" s="192"/>
      <c r="P50" s="191"/>
      <c r="Q50" s="187"/>
      <c r="R50" s="188"/>
      <c r="S50" s="188"/>
      <c r="T50" s="189"/>
      <c r="U50" s="178"/>
    </row>
    <row r="51" spans="1:24" ht="18" customHeight="1" x14ac:dyDescent="0.15">
      <c r="A51" s="175"/>
      <c r="B51" s="175"/>
      <c r="C51" s="56" t="s">
        <v>105</v>
      </c>
      <c r="D51" s="57"/>
      <c r="E51" s="57"/>
      <c r="F51" s="12"/>
      <c r="G51" s="171" t="s">
        <v>106</v>
      </c>
      <c r="H51" s="171"/>
      <c r="I51" s="172"/>
      <c r="J51" s="186">
        <f>IF(J46=0,"－",J46-J47)</f>
        <v>3510</v>
      </c>
      <c r="K51" s="186"/>
      <c r="L51" s="190"/>
      <c r="M51" s="191"/>
      <c r="N51" s="192"/>
      <c r="O51" s="192"/>
      <c r="P51" s="191"/>
      <c r="Q51" s="24"/>
      <c r="R51" s="25"/>
      <c r="S51" s="25"/>
      <c r="T51" s="26"/>
      <c r="U51" s="178"/>
    </row>
    <row r="52" spans="1:24" ht="18" customHeight="1" x14ac:dyDescent="0.15">
      <c r="A52" s="175"/>
      <c r="B52" s="175" t="s">
        <v>96</v>
      </c>
      <c r="C52" s="180" t="s">
        <v>214</v>
      </c>
      <c r="D52" s="181"/>
      <c r="E52" s="181"/>
      <c r="F52" s="182"/>
      <c r="G52" s="171" t="s">
        <v>109</v>
      </c>
      <c r="H52" s="171"/>
      <c r="I52" s="172"/>
      <c r="J52" s="176">
        <v>2</v>
      </c>
      <c r="K52" s="176"/>
      <c r="L52" s="190" t="s">
        <v>110</v>
      </c>
      <c r="M52" s="191">
        <v>1</v>
      </c>
      <c r="N52" s="192" t="s">
        <v>111</v>
      </c>
      <c r="O52" s="192"/>
      <c r="P52" s="191">
        <v>4</v>
      </c>
      <c r="Q52" s="180" t="s">
        <v>216</v>
      </c>
      <c r="R52" s="181"/>
      <c r="S52" s="181"/>
      <c r="T52" s="182"/>
      <c r="U52" s="178"/>
    </row>
    <row r="53" spans="1:24" ht="18" customHeight="1" x14ac:dyDescent="0.15">
      <c r="A53" s="175"/>
      <c r="B53" s="175"/>
      <c r="C53" s="180"/>
      <c r="D53" s="181"/>
      <c r="E53" s="181"/>
      <c r="F53" s="182"/>
      <c r="G53" s="173" t="s">
        <v>114</v>
      </c>
      <c r="H53" s="173"/>
      <c r="I53" s="174"/>
      <c r="J53" s="186">
        <f>IF(J46="","－",IF(J51*J52=0,"－",ROUNDDOWN(J51/J52,0)))</f>
        <v>1755</v>
      </c>
      <c r="K53" s="186"/>
      <c r="L53" s="190"/>
      <c r="M53" s="191"/>
      <c r="N53" s="192"/>
      <c r="O53" s="192"/>
      <c r="P53" s="191"/>
      <c r="Q53" s="180"/>
      <c r="R53" s="181"/>
      <c r="S53" s="181"/>
      <c r="T53" s="182"/>
      <c r="U53" s="178"/>
    </row>
    <row r="54" spans="1:24" ht="18" customHeight="1" x14ac:dyDescent="0.15">
      <c r="A54" s="175"/>
      <c r="B54" s="175"/>
      <c r="C54" s="183"/>
      <c r="D54" s="184"/>
      <c r="E54" s="184"/>
      <c r="F54" s="185"/>
      <c r="G54" s="171" t="s">
        <v>72</v>
      </c>
      <c r="H54" s="171"/>
      <c r="I54" s="172"/>
      <c r="J54" s="176">
        <v>3470</v>
      </c>
      <c r="K54" s="176"/>
      <c r="L54" s="190"/>
      <c r="M54" s="191"/>
      <c r="N54" s="192"/>
      <c r="O54" s="192"/>
      <c r="P54" s="191"/>
      <c r="Q54" s="183"/>
      <c r="R54" s="184"/>
      <c r="S54" s="184"/>
      <c r="T54" s="185"/>
      <c r="U54" s="179"/>
    </row>
    <row r="55" spans="1:24" ht="18" customHeight="1" x14ac:dyDescent="0.15">
      <c r="A55" s="175"/>
      <c r="B55" s="175"/>
      <c r="C55" s="56" t="s">
        <v>84</v>
      </c>
      <c r="D55" s="57"/>
      <c r="E55" s="57"/>
      <c r="F55" s="12"/>
      <c r="G55" s="167" t="s">
        <v>85</v>
      </c>
      <c r="H55" s="168"/>
      <c r="I55" s="168"/>
      <c r="J55" s="176"/>
      <c r="K55" s="176"/>
      <c r="L55" s="190" t="s">
        <v>86</v>
      </c>
      <c r="M55" s="191"/>
      <c r="N55" s="192" t="s">
        <v>87</v>
      </c>
      <c r="O55" s="192"/>
      <c r="P55" s="191"/>
      <c r="Q55" s="21"/>
      <c r="R55" s="22"/>
      <c r="S55" s="22"/>
      <c r="T55" s="23"/>
      <c r="U55" s="177"/>
    </row>
    <row r="56" spans="1:24" ht="18" customHeight="1" x14ac:dyDescent="0.15">
      <c r="A56" s="175"/>
      <c r="B56" s="175"/>
      <c r="C56" s="180"/>
      <c r="D56" s="181"/>
      <c r="E56" s="181"/>
      <c r="F56" s="182"/>
      <c r="G56" s="169" t="s">
        <v>91</v>
      </c>
      <c r="H56" s="170"/>
      <c r="I56" s="170"/>
      <c r="J56" s="186" t="str">
        <f>IF(J57+J58+J59=0,"－",SUM(J57:K59))</f>
        <v>－</v>
      </c>
      <c r="K56" s="186"/>
      <c r="L56" s="190"/>
      <c r="M56" s="191"/>
      <c r="N56" s="192"/>
      <c r="O56" s="192"/>
      <c r="P56" s="191"/>
      <c r="Q56" s="180"/>
      <c r="R56" s="181"/>
      <c r="S56" s="181"/>
      <c r="T56" s="182"/>
      <c r="U56" s="178"/>
    </row>
    <row r="57" spans="1:24" ht="18" customHeight="1" x14ac:dyDescent="0.15">
      <c r="A57" s="175"/>
      <c r="B57" s="175"/>
      <c r="C57" s="180"/>
      <c r="D57" s="181"/>
      <c r="E57" s="181"/>
      <c r="F57" s="182"/>
      <c r="G57" s="13"/>
      <c r="H57" s="171" t="s">
        <v>94</v>
      </c>
      <c r="I57" s="172"/>
      <c r="J57" s="176"/>
      <c r="K57" s="176"/>
      <c r="L57" s="190"/>
      <c r="M57" s="191"/>
      <c r="N57" s="192"/>
      <c r="O57" s="192"/>
      <c r="P57" s="191"/>
      <c r="Q57" s="180"/>
      <c r="R57" s="181"/>
      <c r="S57" s="181"/>
      <c r="T57" s="182"/>
      <c r="U57" s="178"/>
    </row>
    <row r="58" spans="1:24" ht="18" customHeight="1" x14ac:dyDescent="0.15">
      <c r="A58" s="175"/>
      <c r="B58" s="175"/>
      <c r="C58" s="180"/>
      <c r="D58" s="181"/>
      <c r="E58" s="181"/>
      <c r="F58" s="182"/>
      <c r="G58" s="13"/>
      <c r="H58" s="171" t="s">
        <v>97</v>
      </c>
      <c r="I58" s="172"/>
      <c r="J58" s="176"/>
      <c r="K58" s="176"/>
      <c r="L58" s="190" t="s">
        <v>98</v>
      </c>
      <c r="M58" s="191"/>
      <c r="N58" s="192" t="s">
        <v>99</v>
      </c>
      <c r="O58" s="192"/>
      <c r="P58" s="191"/>
      <c r="Q58" s="180"/>
      <c r="R58" s="181"/>
      <c r="S58" s="181"/>
      <c r="T58" s="182"/>
      <c r="U58" s="178"/>
    </row>
    <row r="59" spans="1:24" ht="18" customHeight="1" x14ac:dyDescent="0.15">
      <c r="A59" s="175"/>
      <c r="B59" s="175"/>
      <c r="C59" s="183"/>
      <c r="D59" s="184"/>
      <c r="E59" s="184"/>
      <c r="F59" s="185"/>
      <c r="G59" s="55"/>
      <c r="H59" s="171" t="s">
        <v>102</v>
      </c>
      <c r="I59" s="172"/>
      <c r="J59" s="176"/>
      <c r="K59" s="176"/>
      <c r="L59" s="190"/>
      <c r="M59" s="191"/>
      <c r="N59" s="192"/>
      <c r="O59" s="192"/>
      <c r="P59" s="191"/>
      <c r="Q59" s="187"/>
      <c r="R59" s="188"/>
      <c r="S59" s="188"/>
      <c r="T59" s="189"/>
      <c r="U59" s="178"/>
    </row>
    <row r="60" spans="1:24" ht="18" customHeight="1" x14ac:dyDescent="0.15">
      <c r="A60" s="175"/>
      <c r="B60" s="175"/>
      <c r="C60" s="56" t="s">
        <v>105</v>
      </c>
      <c r="D60" s="57"/>
      <c r="E60" s="57"/>
      <c r="F60" s="12"/>
      <c r="G60" s="171" t="s">
        <v>106</v>
      </c>
      <c r="H60" s="171"/>
      <c r="I60" s="172"/>
      <c r="J60" s="186" t="str">
        <f>IF(J55=0,"－",J55-J56)</f>
        <v>－</v>
      </c>
      <c r="K60" s="186"/>
      <c r="L60" s="190"/>
      <c r="M60" s="191"/>
      <c r="N60" s="192"/>
      <c r="O60" s="192"/>
      <c r="P60" s="191"/>
      <c r="Q60" s="24"/>
      <c r="R60" s="25"/>
      <c r="S60" s="25"/>
      <c r="T60" s="26"/>
      <c r="U60" s="178"/>
    </row>
    <row r="61" spans="1:24" ht="18" customHeight="1" x14ac:dyDescent="0.15">
      <c r="A61" s="175"/>
      <c r="B61" s="175"/>
      <c r="C61" s="180"/>
      <c r="D61" s="181"/>
      <c r="E61" s="181"/>
      <c r="F61" s="182"/>
      <c r="G61" s="171" t="s">
        <v>109</v>
      </c>
      <c r="H61" s="171"/>
      <c r="I61" s="172"/>
      <c r="J61" s="176"/>
      <c r="K61" s="176"/>
      <c r="L61" s="190" t="s">
        <v>110</v>
      </c>
      <c r="M61" s="191"/>
      <c r="N61" s="192" t="s">
        <v>111</v>
      </c>
      <c r="O61" s="192"/>
      <c r="P61" s="191"/>
      <c r="Q61" s="180"/>
      <c r="R61" s="181"/>
      <c r="S61" s="181"/>
      <c r="T61" s="182"/>
      <c r="U61" s="178"/>
    </row>
    <row r="62" spans="1:24" ht="18" customHeight="1" x14ac:dyDescent="0.15">
      <c r="A62" s="175"/>
      <c r="B62" s="175"/>
      <c r="C62" s="180"/>
      <c r="D62" s="181"/>
      <c r="E62" s="181"/>
      <c r="F62" s="182"/>
      <c r="G62" s="173" t="s">
        <v>114</v>
      </c>
      <c r="H62" s="173"/>
      <c r="I62" s="174"/>
      <c r="J62" s="186" t="str">
        <f>IF(J55="","－",IF(J60*J61=0,"－",ROUNDDOWN(J60/J61,0)))</f>
        <v>－</v>
      </c>
      <c r="K62" s="186"/>
      <c r="L62" s="190"/>
      <c r="M62" s="191"/>
      <c r="N62" s="192"/>
      <c r="O62" s="192"/>
      <c r="P62" s="191"/>
      <c r="Q62" s="180"/>
      <c r="R62" s="181"/>
      <c r="S62" s="181"/>
      <c r="T62" s="182"/>
      <c r="U62" s="178"/>
    </row>
    <row r="63" spans="1:24" ht="18" customHeight="1" x14ac:dyDescent="0.15">
      <c r="A63" s="175"/>
      <c r="B63" s="175"/>
      <c r="C63" s="183"/>
      <c r="D63" s="184"/>
      <c r="E63" s="184"/>
      <c r="F63" s="185"/>
      <c r="G63" s="171" t="s">
        <v>72</v>
      </c>
      <c r="H63" s="171"/>
      <c r="I63" s="172"/>
      <c r="J63" s="176"/>
      <c r="K63" s="176"/>
      <c r="L63" s="190"/>
      <c r="M63" s="191"/>
      <c r="N63" s="192"/>
      <c r="O63" s="192"/>
      <c r="P63" s="191"/>
      <c r="Q63" s="183"/>
      <c r="R63" s="184"/>
      <c r="S63" s="184"/>
      <c r="T63" s="185"/>
      <c r="U63" s="179"/>
    </row>
    <row r="64" spans="1:24" ht="18" customHeight="1" x14ac:dyDescent="0.15">
      <c r="A64" s="158" t="s">
        <v>149</v>
      </c>
      <c r="B64" s="159"/>
      <c r="C64" s="159"/>
      <c r="D64" s="159"/>
      <c r="E64" s="159"/>
      <c r="F64" s="160"/>
      <c r="G64" s="167" t="s">
        <v>85</v>
      </c>
      <c r="H64" s="168"/>
      <c r="I64" s="168"/>
      <c r="J64" s="156"/>
      <c r="K64" s="156"/>
      <c r="L64" s="37"/>
      <c r="M64" s="37"/>
      <c r="N64" s="37"/>
      <c r="O64" s="37"/>
      <c r="P64" s="37"/>
      <c r="Q64" s="37"/>
      <c r="R64" s="37"/>
      <c r="S64" s="37"/>
      <c r="T64" s="37"/>
      <c r="U64" s="38"/>
    </row>
    <row r="65" spans="1:21" ht="18" customHeight="1" x14ac:dyDescent="0.15">
      <c r="A65" s="161"/>
      <c r="B65" s="162"/>
      <c r="C65" s="162"/>
      <c r="D65" s="162"/>
      <c r="E65" s="162"/>
      <c r="F65" s="163"/>
      <c r="G65" s="169" t="s">
        <v>150</v>
      </c>
      <c r="H65" s="170"/>
      <c r="I65" s="170"/>
      <c r="J65" s="156"/>
      <c r="K65" s="156"/>
      <c r="L65" s="152"/>
      <c r="M65" s="152"/>
      <c r="N65" s="152"/>
      <c r="O65" s="152"/>
      <c r="P65" s="152"/>
      <c r="Q65" s="152"/>
      <c r="R65" s="152"/>
      <c r="S65" s="152"/>
      <c r="T65" s="152"/>
      <c r="U65" s="153"/>
    </row>
    <row r="66" spans="1:21" ht="18" customHeight="1" x14ac:dyDescent="0.15">
      <c r="A66" s="161"/>
      <c r="B66" s="162"/>
      <c r="C66" s="162"/>
      <c r="D66" s="162"/>
      <c r="E66" s="162"/>
      <c r="F66" s="163"/>
      <c r="G66" s="171" t="s">
        <v>151</v>
      </c>
      <c r="H66" s="171"/>
      <c r="I66" s="172"/>
      <c r="J66" s="157" t="str">
        <f>IF(J64="","－",J64-J65)</f>
        <v>－</v>
      </c>
      <c r="K66" s="157"/>
      <c r="L66" s="152"/>
      <c r="M66" s="152"/>
      <c r="N66" s="152"/>
      <c r="O66" s="152"/>
      <c r="P66" s="152"/>
      <c r="Q66" s="152"/>
      <c r="R66" s="152"/>
      <c r="S66" s="152"/>
      <c r="T66" s="152"/>
      <c r="U66" s="153"/>
    </row>
    <row r="67" spans="1:21" ht="18" customHeight="1" x14ac:dyDescent="0.15">
      <c r="A67" s="161"/>
      <c r="B67" s="162"/>
      <c r="C67" s="162"/>
      <c r="D67" s="162"/>
      <c r="E67" s="162"/>
      <c r="F67" s="163"/>
      <c r="G67" s="171" t="s">
        <v>109</v>
      </c>
      <c r="H67" s="171"/>
      <c r="I67" s="172"/>
      <c r="J67" s="156"/>
      <c r="K67" s="156"/>
      <c r="L67" s="152"/>
      <c r="M67" s="152"/>
      <c r="N67" s="152"/>
      <c r="O67" s="152"/>
      <c r="P67" s="152"/>
      <c r="Q67" s="152"/>
      <c r="R67" s="152"/>
      <c r="S67" s="152"/>
      <c r="T67" s="152"/>
      <c r="U67" s="153"/>
    </row>
    <row r="68" spans="1:21" ht="18" customHeight="1" x14ac:dyDescent="0.15">
      <c r="A68" s="161"/>
      <c r="B68" s="162"/>
      <c r="C68" s="162"/>
      <c r="D68" s="162"/>
      <c r="E68" s="162"/>
      <c r="F68" s="163"/>
      <c r="G68" s="173" t="s">
        <v>114</v>
      </c>
      <c r="H68" s="173"/>
      <c r="I68" s="174"/>
      <c r="J68" s="171"/>
      <c r="K68" s="171"/>
      <c r="L68" s="152"/>
      <c r="M68" s="152"/>
      <c r="N68" s="152"/>
      <c r="O68" s="152"/>
      <c r="P68" s="152"/>
      <c r="Q68" s="152"/>
      <c r="R68" s="152"/>
      <c r="S68" s="152"/>
      <c r="T68" s="152"/>
      <c r="U68" s="153"/>
    </row>
    <row r="69" spans="1:21" ht="18" customHeight="1" x14ac:dyDescent="0.15">
      <c r="A69" s="164"/>
      <c r="B69" s="165"/>
      <c r="C69" s="165"/>
      <c r="D69" s="165"/>
      <c r="E69" s="165"/>
      <c r="F69" s="166"/>
      <c r="G69" s="171" t="s">
        <v>72</v>
      </c>
      <c r="H69" s="171"/>
      <c r="I69" s="172"/>
      <c r="J69" s="156"/>
      <c r="K69" s="156"/>
      <c r="L69" s="154"/>
      <c r="M69" s="154"/>
      <c r="N69" s="154"/>
      <c r="O69" s="154"/>
      <c r="P69" s="154"/>
      <c r="Q69" s="154"/>
      <c r="R69" s="154"/>
      <c r="S69" s="154"/>
      <c r="T69" s="154"/>
      <c r="U69" s="155"/>
    </row>
  </sheetData>
  <mergeCells count="272">
    <mergeCell ref="B26:B28"/>
    <mergeCell ref="B29:B31"/>
    <mergeCell ref="B4:D4"/>
    <mergeCell ref="H4:I4"/>
    <mergeCell ref="K4:L4"/>
    <mergeCell ref="J12:K12"/>
    <mergeCell ref="H10:I10"/>
    <mergeCell ref="H11:I11"/>
    <mergeCell ref="C14:F16"/>
    <mergeCell ref="G14:I14"/>
    <mergeCell ref="G15:I15"/>
    <mergeCell ref="G16:I16"/>
    <mergeCell ref="B8:B10"/>
    <mergeCell ref="B11:B13"/>
    <mergeCell ref="B14:B16"/>
    <mergeCell ref="G17:I17"/>
    <mergeCell ref="J14:K14"/>
    <mergeCell ref="J15:K15"/>
    <mergeCell ref="J16:K16"/>
    <mergeCell ref="J17:K17"/>
    <mergeCell ref="C23:F25"/>
    <mergeCell ref="G23:I23"/>
    <mergeCell ref="J23:K23"/>
    <mergeCell ref="C18:F21"/>
    <mergeCell ref="O4:P4"/>
    <mergeCell ref="G9:I9"/>
    <mergeCell ref="G13:I13"/>
    <mergeCell ref="J8:K8"/>
    <mergeCell ref="J9:K9"/>
    <mergeCell ref="J10:K10"/>
    <mergeCell ref="J11:K11"/>
    <mergeCell ref="G8:I8"/>
    <mergeCell ref="H12:I12"/>
    <mergeCell ref="J13:K13"/>
    <mergeCell ref="A6:A7"/>
    <mergeCell ref="B6:B7"/>
    <mergeCell ref="C6:F7"/>
    <mergeCell ref="G7:K7"/>
    <mergeCell ref="G6:P6"/>
    <mergeCell ref="L7:M7"/>
    <mergeCell ref="L14:L16"/>
    <mergeCell ref="M8:M10"/>
    <mergeCell ref="M11:M13"/>
    <mergeCell ref="M14:M16"/>
    <mergeCell ref="L8:L10"/>
    <mergeCell ref="L11:L13"/>
    <mergeCell ref="C9:F12"/>
    <mergeCell ref="A8:A16"/>
    <mergeCell ref="A17:A25"/>
    <mergeCell ref="B17:B19"/>
    <mergeCell ref="B20:B22"/>
    <mergeCell ref="B23:B25"/>
    <mergeCell ref="U6:U7"/>
    <mergeCell ref="U8:U16"/>
    <mergeCell ref="E4:G4"/>
    <mergeCell ref="P8:P10"/>
    <mergeCell ref="P11:P13"/>
    <mergeCell ref="P14:P16"/>
    <mergeCell ref="N7:P7"/>
    <mergeCell ref="N8:O10"/>
    <mergeCell ref="N11:O13"/>
    <mergeCell ref="N14:O16"/>
    <mergeCell ref="Q14:T16"/>
    <mergeCell ref="Q4:R4"/>
    <mergeCell ref="Q6:T7"/>
    <mergeCell ref="Q9:T12"/>
    <mergeCell ref="J20:K20"/>
    <mergeCell ref="L20:L22"/>
    <mergeCell ref="H21:I21"/>
    <mergeCell ref="L17:L19"/>
    <mergeCell ref="M17:M19"/>
    <mergeCell ref="N17:O19"/>
    <mergeCell ref="G18:I18"/>
    <mergeCell ref="J18:K18"/>
    <mergeCell ref="H19:I19"/>
    <mergeCell ref="J19:K19"/>
    <mergeCell ref="H20:I20"/>
    <mergeCell ref="L23:L25"/>
    <mergeCell ref="G24:I24"/>
    <mergeCell ref="J24:K24"/>
    <mergeCell ref="G25:I25"/>
    <mergeCell ref="J25:K25"/>
    <mergeCell ref="J21:K21"/>
    <mergeCell ref="G22:I22"/>
    <mergeCell ref="J22:K22"/>
    <mergeCell ref="N23:O25"/>
    <mergeCell ref="P23:P25"/>
    <mergeCell ref="U17:U25"/>
    <mergeCell ref="Q18:T21"/>
    <mergeCell ref="Q23:T25"/>
    <mergeCell ref="M20:M22"/>
    <mergeCell ref="N20:O22"/>
    <mergeCell ref="P20:P22"/>
    <mergeCell ref="P17:P19"/>
    <mergeCell ref="C27:F30"/>
    <mergeCell ref="G27:I27"/>
    <mergeCell ref="H30:I30"/>
    <mergeCell ref="J30:K30"/>
    <mergeCell ref="G31:I31"/>
    <mergeCell ref="J31:K31"/>
    <mergeCell ref="G26:I26"/>
    <mergeCell ref="J26:K26"/>
    <mergeCell ref="M23:M25"/>
    <mergeCell ref="H29:I29"/>
    <mergeCell ref="J29:K29"/>
    <mergeCell ref="L29:L31"/>
    <mergeCell ref="G34:I34"/>
    <mergeCell ref="J34:K34"/>
    <mergeCell ref="U26:U34"/>
    <mergeCell ref="Q27:T30"/>
    <mergeCell ref="Q32:T34"/>
    <mergeCell ref="L32:L34"/>
    <mergeCell ref="M32:M34"/>
    <mergeCell ref="N32:O34"/>
    <mergeCell ref="P32:P34"/>
    <mergeCell ref="M29:M31"/>
    <mergeCell ref="M26:M28"/>
    <mergeCell ref="P26:P28"/>
    <mergeCell ref="N29:O31"/>
    <mergeCell ref="P29:P31"/>
    <mergeCell ref="N26:O28"/>
    <mergeCell ref="L26:L28"/>
    <mergeCell ref="J27:K27"/>
    <mergeCell ref="H28:I28"/>
    <mergeCell ref="J28:K28"/>
    <mergeCell ref="A35:A36"/>
    <mergeCell ref="B35:B36"/>
    <mergeCell ref="C35:F36"/>
    <mergeCell ref="G35:P35"/>
    <mergeCell ref="C32:F34"/>
    <mergeCell ref="C43:F45"/>
    <mergeCell ref="G43:I43"/>
    <mergeCell ref="J43:K43"/>
    <mergeCell ref="Q35:T36"/>
    <mergeCell ref="J40:K40"/>
    <mergeCell ref="L40:L42"/>
    <mergeCell ref="M40:M42"/>
    <mergeCell ref="N40:O42"/>
    <mergeCell ref="P40:P42"/>
    <mergeCell ref="H41:I41"/>
    <mergeCell ref="J41:K41"/>
    <mergeCell ref="G42:I42"/>
    <mergeCell ref="J42:K42"/>
    <mergeCell ref="G33:I33"/>
    <mergeCell ref="J33:K33"/>
    <mergeCell ref="G32:I32"/>
    <mergeCell ref="J32:K32"/>
    <mergeCell ref="A26:A34"/>
    <mergeCell ref="B32:B34"/>
    <mergeCell ref="U35:U36"/>
    <mergeCell ref="G36:K36"/>
    <mergeCell ref="L36:M36"/>
    <mergeCell ref="N36:P36"/>
    <mergeCell ref="L37:L39"/>
    <mergeCell ref="M37:M39"/>
    <mergeCell ref="N37:O39"/>
    <mergeCell ref="P37:P39"/>
    <mergeCell ref="A37:A45"/>
    <mergeCell ref="B37:B39"/>
    <mergeCell ref="G37:I37"/>
    <mergeCell ref="J37:K37"/>
    <mergeCell ref="B40:B42"/>
    <mergeCell ref="B43:B45"/>
    <mergeCell ref="N43:O45"/>
    <mergeCell ref="P43:P45"/>
    <mergeCell ref="U37:U45"/>
    <mergeCell ref="C38:F41"/>
    <mergeCell ref="G38:I38"/>
    <mergeCell ref="J38:K38"/>
    <mergeCell ref="Q38:T41"/>
    <mergeCell ref="H39:I39"/>
    <mergeCell ref="J39:K39"/>
    <mergeCell ref="H40:I40"/>
    <mergeCell ref="J52:K52"/>
    <mergeCell ref="Q43:T45"/>
    <mergeCell ref="G44:I44"/>
    <mergeCell ref="J44:K44"/>
    <mergeCell ref="G45:I45"/>
    <mergeCell ref="J45:K45"/>
    <mergeCell ref="L43:L45"/>
    <mergeCell ref="M43:M45"/>
    <mergeCell ref="L46:L48"/>
    <mergeCell ref="M46:M48"/>
    <mergeCell ref="N46:O48"/>
    <mergeCell ref="P46:P48"/>
    <mergeCell ref="J51:K51"/>
    <mergeCell ref="A46:A54"/>
    <mergeCell ref="B46:B48"/>
    <mergeCell ref="G46:I46"/>
    <mergeCell ref="J46:K46"/>
    <mergeCell ref="B49:B51"/>
    <mergeCell ref="B52:B54"/>
    <mergeCell ref="U46:U54"/>
    <mergeCell ref="C47:F50"/>
    <mergeCell ref="G47:I47"/>
    <mergeCell ref="J47:K47"/>
    <mergeCell ref="Q47:T50"/>
    <mergeCell ref="H48:I48"/>
    <mergeCell ref="J48:K48"/>
    <mergeCell ref="H49:I49"/>
    <mergeCell ref="J49:K49"/>
    <mergeCell ref="L49:L51"/>
    <mergeCell ref="N52:O54"/>
    <mergeCell ref="P52:P54"/>
    <mergeCell ref="M49:M51"/>
    <mergeCell ref="N49:O51"/>
    <mergeCell ref="P49:P51"/>
    <mergeCell ref="H50:I50"/>
    <mergeCell ref="J50:K50"/>
    <mergeCell ref="G51:I51"/>
    <mergeCell ref="C61:F63"/>
    <mergeCell ref="G61:I61"/>
    <mergeCell ref="J61:K61"/>
    <mergeCell ref="Q52:T54"/>
    <mergeCell ref="G53:I53"/>
    <mergeCell ref="J53:K53"/>
    <mergeCell ref="G54:I54"/>
    <mergeCell ref="J54:K54"/>
    <mergeCell ref="L52:L54"/>
    <mergeCell ref="M52:M54"/>
    <mergeCell ref="L55:L57"/>
    <mergeCell ref="M55:M57"/>
    <mergeCell ref="N55:O57"/>
    <mergeCell ref="P55:P57"/>
    <mergeCell ref="G62:I62"/>
    <mergeCell ref="J62:K62"/>
    <mergeCell ref="G63:I63"/>
    <mergeCell ref="J63:K63"/>
    <mergeCell ref="L61:L63"/>
    <mergeCell ref="M61:M63"/>
    <mergeCell ref="N61:O63"/>
    <mergeCell ref="P61:P63"/>
    <mergeCell ref="C52:F54"/>
    <mergeCell ref="G52:I52"/>
    <mergeCell ref="A55:A63"/>
    <mergeCell ref="B55:B57"/>
    <mergeCell ref="G55:I55"/>
    <mergeCell ref="J55:K55"/>
    <mergeCell ref="B58:B60"/>
    <mergeCell ref="B61:B63"/>
    <mergeCell ref="U55:U63"/>
    <mergeCell ref="C56:F59"/>
    <mergeCell ref="G56:I56"/>
    <mergeCell ref="J56:K56"/>
    <mergeCell ref="Q56:T59"/>
    <mergeCell ref="H57:I57"/>
    <mergeCell ref="J57:K57"/>
    <mergeCell ref="H58:I58"/>
    <mergeCell ref="J58:K58"/>
    <mergeCell ref="L58:L60"/>
    <mergeCell ref="M58:M60"/>
    <mergeCell ref="N58:O60"/>
    <mergeCell ref="P58:P60"/>
    <mergeCell ref="H59:I59"/>
    <mergeCell ref="J59:K59"/>
    <mergeCell ref="G60:I60"/>
    <mergeCell ref="J60:K60"/>
    <mergeCell ref="Q61:T63"/>
    <mergeCell ref="L65:U69"/>
    <mergeCell ref="J64:K64"/>
    <mergeCell ref="J65:K65"/>
    <mergeCell ref="J66:K66"/>
    <mergeCell ref="J67:K67"/>
    <mergeCell ref="A64:F69"/>
    <mergeCell ref="G64:I64"/>
    <mergeCell ref="G65:I65"/>
    <mergeCell ref="G66:I66"/>
    <mergeCell ref="G67:I67"/>
    <mergeCell ref="G68:I68"/>
    <mergeCell ref="G69:I69"/>
    <mergeCell ref="J68:K68"/>
    <mergeCell ref="J69:K69"/>
  </mergeCells>
  <phoneticPr fontId="2"/>
  <dataValidations count="3">
    <dataValidation type="list" allowBlank="1" showInputMessage="1" showErrorMessage="1" sqref="P37:P63 M8:M34 P8:P34 M37:M63" xr:uid="{00000000-0002-0000-0200-000000000000}">
      <formula1>$Z$8:$Z$12</formula1>
    </dataValidation>
    <dataValidation type="list" allowBlank="1" showInputMessage="1" showErrorMessage="1" sqref="B37:B63 B8:B34" xr:uid="{00000000-0002-0000-0200-000001000000}">
      <formula1>$Y$8:$Y$12</formula1>
    </dataValidation>
    <dataValidation type="list" allowBlank="1" showInputMessage="1" showErrorMessage="1" sqref="A8:A34 A37:A63" xr:uid="{00000000-0002-0000-0200-000002000000}">
      <formula1>$X$8:$X$49</formula1>
    </dataValidation>
  </dataValidations>
  <pageMargins left="0.39" right="0.21" top="0.71" bottom="0.66" header="0.51200000000000001" footer="0.51200000000000001"/>
  <pageSetup paperSize="9" scale="83" orientation="landscape"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23"/>
  <sheetViews>
    <sheetView view="pageBreakPreview" zoomScaleNormal="100" zoomScaleSheetLayoutView="100" workbookViewId="0">
      <selection activeCell="P22" sqref="P22:W22"/>
    </sheetView>
  </sheetViews>
  <sheetFormatPr defaultRowHeight="11.25" x14ac:dyDescent="0.15"/>
  <cols>
    <col min="1" max="1" width="3.6640625" customWidth="1"/>
    <col min="2" max="14" width="3.33203125" customWidth="1"/>
    <col min="15" max="15" width="5" customWidth="1"/>
    <col min="16" max="48" width="2.83203125" customWidth="1"/>
  </cols>
  <sheetData>
    <row r="1" spans="1:48" ht="24" customHeight="1" x14ac:dyDescent="0.15">
      <c r="A1" s="16" t="s">
        <v>51</v>
      </c>
      <c r="D1" s="2"/>
      <c r="E1" s="2"/>
    </row>
    <row r="3" spans="1:48" ht="21" customHeight="1" x14ac:dyDescent="0.15">
      <c r="A3" s="7" t="s">
        <v>152</v>
      </c>
    </row>
    <row r="4" spans="1:48" s="27" customFormat="1" ht="18" customHeight="1" thickBot="1" x14ac:dyDescent="0.2">
      <c r="B4" s="255" t="s">
        <v>153</v>
      </c>
      <c r="C4" s="256"/>
      <c r="D4" s="256"/>
      <c r="E4" s="256"/>
      <c r="F4" s="256"/>
      <c r="G4" s="256"/>
      <c r="H4" s="256"/>
      <c r="I4" s="256"/>
      <c r="J4" s="256"/>
      <c r="K4" s="256"/>
      <c r="L4" s="256"/>
      <c r="M4" s="256"/>
      <c r="N4" s="256"/>
      <c r="O4" s="257"/>
      <c r="P4" s="249" t="s">
        <v>154</v>
      </c>
      <c r="Q4" s="250"/>
      <c r="R4" s="250"/>
      <c r="S4" s="250"/>
      <c r="T4" s="250"/>
      <c r="U4" s="250"/>
      <c r="V4" s="250"/>
      <c r="W4" s="251"/>
      <c r="X4" s="249" t="s">
        <v>155</v>
      </c>
      <c r="Y4" s="250"/>
      <c r="Z4" s="250"/>
      <c r="AA4" s="250"/>
      <c r="AB4" s="250"/>
      <c r="AC4" s="250"/>
      <c r="AD4" s="250"/>
      <c r="AE4" s="251"/>
      <c r="AF4" s="249" t="s">
        <v>156</v>
      </c>
      <c r="AG4" s="250"/>
      <c r="AH4" s="250"/>
      <c r="AI4" s="250"/>
      <c r="AJ4" s="250"/>
      <c r="AK4" s="250"/>
      <c r="AL4" s="250"/>
      <c r="AM4" s="251"/>
      <c r="AN4" s="255" t="s">
        <v>157</v>
      </c>
      <c r="AO4" s="256"/>
      <c r="AP4" s="256"/>
      <c r="AQ4" s="256"/>
      <c r="AR4" s="256"/>
      <c r="AS4" s="256"/>
      <c r="AT4" s="256"/>
      <c r="AU4" s="256"/>
      <c r="AV4" s="257"/>
    </row>
    <row r="5" spans="1:48" s="27" customFormat="1" ht="18" customHeight="1" thickTop="1" x14ac:dyDescent="0.15">
      <c r="B5" s="28" t="s">
        <v>158</v>
      </c>
      <c r="C5" s="29"/>
      <c r="D5" s="29"/>
      <c r="E5" s="29"/>
      <c r="F5" s="29"/>
      <c r="G5" s="29"/>
      <c r="H5" s="29"/>
      <c r="I5" s="29"/>
      <c r="J5" s="29"/>
      <c r="K5" s="29"/>
      <c r="L5" s="29"/>
      <c r="M5" s="29"/>
      <c r="N5" s="29"/>
      <c r="O5" s="29"/>
      <c r="P5" s="261">
        <v>1300000</v>
      </c>
      <c r="Q5" s="262"/>
      <c r="R5" s="262"/>
      <c r="S5" s="262"/>
      <c r="T5" s="262"/>
      <c r="U5" s="262"/>
      <c r="V5" s="262"/>
      <c r="W5" s="263"/>
      <c r="X5" s="261">
        <v>1550000</v>
      </c>
      <c r="Y5" s="262"/>
      <c r="Z5" s="262"/>
      <c r="AA5" s="262"/>
      <c r="AB5" s="262"/>
      <c r="AC5" s="262"/>
      <c r="AD5" s="262"/>
      <c r="AE5" s="263"/>
      <c r="AF5" s="261">
        <v>1800000</v>
      </c>
      <c r="AG5" s="262"/>
      <c r="AH5" s="262"/>
      <c r="AI5" s="262"/>
      <c r="AJ5" s="262"/>
      <c r="AK5" s="262"/>
      <c r="AL5" s="262"/>
      <c r="AM5" s="263"/>
      <c r="AN5" s="264"/>
      <c r="AO5" s="265"/>
      <c r="AP5" s="265"/>
      <c r="AQ5" s="265"/>
      <c r="AR5" s="265"/>
      <c r="AS5" s="265"/>
      <c r="AT5" s="265"/>
      <c r="AU5" s="265"/>
      <c r="AV5" s="266"/>
    </row>
    <row r="6" spans="1:48" s="27" customFormat="1" ht="18" customHeight="1" x14ac:dyDescent="0.15">
      <c r="B6" s="31" t="s">
        <v>159</v>
      </c>
      <c r="D6" s="32"/>
      <c r="E6" s="32"/>
      <c r="F6" s="32"/>
      <c r="G6" s="32"/>
      <c r="H6" s="32"/>
      <c r="I6" s="29"/>
      <c r="J6" s="29"/>
      <c r="K6" s="29"/>
      <c r="L6" s="29"/>
      <c r="M6" s="29"/>
      <c r="N6" s="29"/>
      <c r="O6" s="29"/>
      <c r="P6" s="258">
        <f>IF(P7+P8+P9=0,"－",SUM(P7:W9))</f>
        <v>380000</v>
      </c>
      <c r="Q6" s="259"/>
      <c r="R6" s="259"/>
      <c r="S6" s="259"/>
      <c r="T6" s="259"/>
      <c r="U6" s="259"/>
      <c r="V6" s="259"/>
      <c r="W6" s="260"/>
      <c r="X6" s="258">
        <f t="shared" ref="X6" si="0">IF(X7+X8+X9=0,"－",SUM(X7:AE9))</f>
        <v>460000</v>
      </c>
      <c r="Y6" s="259"/>
      <c r="Z6" s="259"/>
      <c r="AA6" s="259"/>
      <c r="AB6" s="259"/>
      <c r="AC6" s="259"/>
      <c r="AD6" s="259"/>
      <c r="AE6" s="260"/>
      <c r="AF6" s="258">
        <f t="shared" ref="AF6" si="1">IF(AF7+AF8+AF9=0,"－",SUM(AF7:AM9))</f>
        <v>530000</v>
      </c>
      <c r="AG6" s="259"/>
      <c r="AH6" s="259"/>
      <c r="AI6" s="259"/>
      <c r="AJ6" s="259"/>
      <c r="AK6" s="259"/>
      <c r="AL6" s="259"/>
      <c r="AM6" s="260"/>
      <c r="AN6" s="243"/>
      <c r="AO6" s="244"/>
      <c r="AP6" s="244"/>
      <c r="AQ6" s="244"/>
      <c r="AR6" s="244"/>
      <c r="AS6" s="244"/>
      <c r="AT6" s="244"/>
      <c r="AU6" s="244"/>
      <c r="AV6" s="245"/>
    </row>
    <row r="7" spans="1:48" s="27" customFormat="1" ht="18" customHeight="1" x14ac:dyDescent="0.15">
      <c r="B7" s="30"/>
      <c r="H7" s="39"/>
      <c r="I7" s="252" t="s">
        <v>160</v>
      </c>
      <c r="J7" s="253"/>
      <c r="K7" s="253"/>
      <c r="L7" s="253"/>
      <c r="M7" s="253"/>
      <c r="N7" s="253"/>
      <c r="O7" s="254"/>
      <c r="P7" s="222">
        <v>380000</v>
      </c>
      <c r="Q7" s="223"/>
      <c r="R7" s="223"/>
      <c r="S7" s="223"/>
      <c r="T7" s="223"/>
      <c r="U7" s="223"/>
      <c r="V7" s="223"/>
      <c r="W7" s="224"/>
      <c r="X7" s="222">
        <v>460000</v>
      </c>
      <c r="Y7" s="223"/>
      <c r="Z7" s="223"/>
      <c r="AA7" s="223"/>
      <c r="AB7" s="223"/>
      <c r="AC7" s="223"/>
      <c r="AD7" s="223"/>
      <c r="AE7" s="224"/>
      <c r="AF7" s="222">
        <v>530000</v>
      </c>
      <c r="AG7" s="223"/>
      <c r="AH7" s="223"/>
      <c r="AI7" s="223"/>
      <c r="AJ7" s="223"/>
      <c r="AK7" s="223"/>
      <c r="AL7" s="223"/>
      <c r="AM7" s="224"/>
      <c r="AN7" s="219"/>
      <c r="AO7" s="220"/>
      <c r="AP7" s="220"/>
      <c r="AQ7" s="220"/>
      <c r="AR7" s="220"/>
      <c r="AS7" s="220"/>
      <c r="AT7" s="220"/>
      <c r="AU7" s="220"/>
      <c r="AV7" s="221"/>
    </row>
    <row r="8" spans="1:48" s="27" customFormat="1" ht="18" customHeight="1" x14ac:dyDescent="0.15">
      <c r="B8" s="30"/>
      <c r="H8" s="39"/>
      <c r="I8" s="252" t="s">
        <v>161</v>
      </c>
      <c r="J8" s="253"/>
      <c r="K8" s="253"/>
      <c r="L8" s="253"/>
      <c r="M8" s="253"/>
      <c r="N8" s="253"/>
      <c r="O8" s="254"/>
      <c r="P8" s="222">
        <v>0</v>
      </c>
      <c r="Q8" s="223"/>
      <c r="R8" s="223"/>
      <c r="S8" s="223"/>
      <c r="T8" s="223"/>
      <c r="U8" s="223"/>
      <c r="V8" s="223"/>
      <c r="W8" s="224"/>
      <c r="X8" s="222">
        <v>0</v>
      </c>
      <c r="Y8" s="223"/>
      <c r="Z8" s="223"/>
      <c r="AA8" s="223"/>
      <c r="AB8" s="223"/>
      <c r="AC8" s="223"/>
      <c r="AD8" s="223"/>
      <c r="AE8" s="224"/>
      <c r="AF8" s="222">
        <v>0</v>
      </c>
      <c r="AG8" s="223"/>
      <c r="AH8" s="223"/>
      <c r="AI8" s="223"/>
      <c r="AJ8" s="223"/>
      <c r="AK8" s="223"/>
      <c r="AL8" s="223"/>
      <c r="AM8" s="224"/>
      <c r="AN8" s="219"/>
      <c r="AO8" s="220"/>
      <c r="AP8" s="220"/>
      <c r="AQ8" s="220"/>
      <c r="AR8" s="220"/>
      <c r="AS8" s="220"/>
      <c r="AT8" s="220"/>
      <c r="AU8" s="220"/>
      <c r="AV8" s="221"/>
    </row>
    <row r="9" spans="1:48" s="27" customFormat="1" ht="18" customHeight="1" x14ac:dyDescent="0.15">
      <c r="B9" s="30"/>
      <c r="I9" s="252" t="s">
        <v>162</v>
      </c>
      <c r="J9" s="253"/>
      <c r="K9" s="253"/>
      <c r="L9" s="253"/>
      <c r="M9" s="253"/>
      <c r="N9" s="253"/>
      <c r="O9" s="254"/>
      <c r="P9" s="222">
        <v>0</v>
      </c>
      <c r="Q9" s="223"/>
      <c r="R9" s="223"/>
      <c r="S9" s="223"/>
      <c r="T9" s="223"/>
      <c r="U9" s="223"/>
      <c r="V9" s="223"/>
      <c r="W9" s="224"/>
      <c r="X9" s="222">
        <v>0</v>
      </c>
      <c r="Y9" s="223"/>
      <c r="Z9" s="223"/>
      <c r="AA9" s="223"/>
      <c r="AB9" s="223"/>
      <c r="AC9" s="223"/>
      <c r="AD9" s="223"/>
      <c r="AE9" s="224"/>
      <c r="AF9" s="222">
        <v>0</v>
      </c>
      <c r="AG9" s="223"/>
      <c r="AH9" s="223"/>
      <c r="AI9" s="223"/>
      <c r="AJ9" s="223"/>
      <c r="AK9" s="223"/>
      <c r="AL9" s="223"/>
      <c r="AM9" s="224"/>
      <c r="AN9" s="219"/>
      <c r="AO9" s="220"/>
      <c r="AP9" s="220"/>
      <c r="AQ9" s="220"/>
      <c r="AR9" s="220"/>
      <c r="AS9" s="220"/>
      <c r="AT9" s="220"/>
      <c r="AU9" s="220"/>
      <c r="AV9" s="221"/>
    </row>
    <row r="10" spans="1:48" s="27" customFormat="1" ht="18" customHeight="1" x14ac:dyDescent="0.15">
      <c r="B10" s="60" t="s">
        <v>163</v>
      </c>
      <c r="C10" s="61"/>
      <c r="D10" s="61"/>
      <c r="E10" s="61"/>
      <c r="F10" s="61"/>
      <c r="G10" s="61"/>
      <c r="H10" s="61"/>
      <c r="I10" s="61"/>
      <c r="J10" s="61"/>
      <c r="K10" s="61"/>
      <c r="L10" s="61"/>
      <c r="M10" s="61"/>
      <c r="N10" s="61"/>
      <c r="O10" s="61"/>
      <c r="P10" s="258">
        <f>IF(P5="","－",IF(P6="－","－",P5-P6))</f>
        <v>920000</v>
      </c>
      <c r="Q10" s="259"/>
      <c r="R10" s="259"/>
      <c r="S10" s="259"/>
      <c r="T10" s="259"/>
      <c r="U10" s="259"/>
      <c r="V10" s="259"/>
      <c r="W10" s="260"/>
      <c r="X10" s="258">
        <f>IF(X5="","－",IF(X6="－","－",X5-X6))</f>
        <v>1090000</v>
      </c>
      <c r="Y10" s="259"/>
      <c r="Z10" s="259"/>
      <c r="AA10" s="259"/>
      <c r="AB10" s="259"/>
      <c r="AC10" s="259"/>
      <c r="AD10" s="259"/>
      <c r="AE10" s="260"/>
      <c r="AF10" s="258">
        <f>IF(AF5="","－",IF(AF6="－","－",AF5-AF6))</f>
        <v>1270000</v>
      </c>
      <c r="AG10" s="259"/>
      <c r="AH10" s="259"/>
      <c r="AI10" s="259"/>
      <c r="AJ10" s="259"/>
      <c r="AK10" s="259"/>
      <c r="AL10" s="259"/>
      <c r="AM10" s="260"/>
      <c r="AN10" s="243"/>
      <c r="AO10" s="244"/>
      <c r="AP10" s="244"/>
      <c r="AQ10" s="244"/>
      <c r="AR10" s="244"/>
      <c r="AS10" s="244"/>
      <c r="AT10" s="244"/>
      <c r="AU10" s="244"/>
      <c r="AV10" s="245"/>
    </row>
    <row r="11" spans="1:48" s="27" customFormat="1" ht="18" customHeight="1" x14ac:dyDescent="0.15">
      <c r="B11" s="60" t="s">
        <v>164</v>
      </c>
      <c r="C11" s="61"/>
      <c r="D11" s="61"/>
      <c r="E11" s="61"/>
      <c r="F11" s="61"/>
      <c r="G11" s="61"/>
      <c r="H11" s="61"/>
      <c r="I11" s="61"/>
      <c r="J11" s="61"/>
      <c r="K11" s="61"/>
      <c r="L11" s="61"/>
      <c r="M11" s="61"/>
      <c r="N11" s="61"/>
      <c r="O11" s="61"/>
      <c r="P11" s="246">
        <f>IF(P5="","－",IF(P10="－","－",ROUNDDOWN(P10/P5,4)))</f>
        <v>0.70760000000000001</v>
      </c>
      <c r="Q11" s="247"/>
      <c r="R11" s="247"/>
      <c r="S11" s="247"/>
      <c r="T11" s="247"/>
      <c r="U11" s="247"/>
      <c r="V11" s="247"/>
      <c r="W11" s="248"/>
      <c r="X11" s="246">
        <f>IF(X5="","－",IF(X10="－","－",ROUNDDOWN(X10/X5,4)))</f>
        <v>0.70320000000000005</v>
      </c>
      <c r="Y11" s="247"/>
      <c r="Z11" s="247"/>
      <c r="AA11" s="247"/>
      <c r="AB11" s="247"/>
      <c r="AC11" s="247"/>
      <c r="AD11" s="247"/>
      <c r="AE11" s="248"/>
      <c r="AF11" s="246">
        <f>IF(AF5="","－",IF(AF10="－","－",ROUNDDOWN(AF10/AF5,4)))</f>
        <v>0.70550000000000002</v>
      </c>
      <c r="AG11" s="247"/>
      <c r="AH11" s="247"/>
      <c r="AI11" s="247"/>
      <c r="AJ11" s="247"/>
      <c r="AK11" s="247"/>
      <c r="AL11" s="247"/>
      <c r="AM11" s="248"/>
      <c r="AN11" s="243"/>
      <c r="AO11" s="244"/>
      <c r="AP11" s="244"/>
      <c r="AQ11" s="244"/>
      <c r="AR11" s="244"/>
      <c r="AS11" s="244"/>
      <c r="AT11" s="244"/>
      <c r="AU11" s="244"/>
      <c r="AV11" s="245"/>
    </row>
    <row r="12" spans="1:48" s="27" customFormat="1" ht="18" customHeight="1" x14ac:dyDescent="0.15">
      <c r="B12" s="31" t="s">
        <v>165</v>
      </c>
      <c r="C12" s="32"/>
      <c r="D12" s="32"/>
      <c r="E12" s="32"/>
      <c r="F12" s="32"/>
      <c r="G12" s="32"/>
      <c r="H12" s="32"/>
      <c r="I12" s="29"/>
      <c r="J12" s="29"/>
      <c r="K12" s="29"/>
      <c r="L12" s="29"/>
      <c r="M12" s="29"/>
      <c r="N12" s="29"/>
      <c r="O12" s="29"/>
      <c r="P12" s="222"/>
      <c r="Q12" s="223"/>
      <c r="R12" s="223"/>
      <c r="S12" s="223"/>
      <c r="T12" s="223"/>
      <c r="U12" s="223"/>
      <c r="V12" s="223"/>
      <c r="W12" s="224"/>
      <c r="X12" s="222"/>
      <c r="Y12" s="223"/>
      <c r="Z12" s="223"/>
      <c r="AA12" s="223"/>
      <c r="AB12" s="223"/>
      <c r="AC12" s="223"/>
      <c r="AD12" s="223"/>
      <c r="AE12" s="224"/>
      <c r="AF12" s="222"/>
      <c r="AG12" s="223"/>
      <c r="AH12" s="223"/>
      <c r="AI12" s="223"/>
      <c r="AJ12" s="223"/>
      <c r="AK12" s="223"/>
      <c r="AL12" s="223"/>
      <c r="AM12" s="224"/>
      <c r="AN12" s="219"/>
      <c r="AO12" s="220"/>
      <c r="AP12" s="220"/>
      <c r="AQ12" s="220"/>
      <c r="AR12" s="220"/>
      <c r="AS12" s="220"/>
      <c r="AT12" s="220"/>
      <c r="AU12" s="220"/>
      <c r="AV12" s="221"/>
    </row>
    <row r="13" spans="1:48" s="27" customFormat="1" ht="18" customHeight="1" x14ac:dyDescent="0.15">
      <c r="B13" s="60" t="s">
        <v>166</v>
      </c>
      <c r="C13" s="61"/>
      <c r="D13" s="61"/>
      <c r="E13" s="61"/>
      <c r="F13" s="61"/>
      <c r="G13" s="61"/>
      <c r="H13" s="61"/>
      <c r="I13" s="61"/>
      <c r="J13" s="61"/>
      <c r="K13" s="61"/>
      <c r="L13" s="61"/>
      <c r="M13" s="61"/>
      <c r="N13" s="61"/>
      <c r="O13" s="62"/>
      <c r="P13" s="240"/>
      <c r="Q13" s="241"/>
      <c r="R13" s="241"/>
      <c r="S13" s="241"/>
      <c r="T13" s="241"/>
      <c r="U13" s="241"/>
      <c r="V13" s="241"/>
      <c r="W13" s="242"/>
      <c r="X13" s="240"/>
      <c r="Y13" s="241"/>
      <c r="Z13" s="241"/>
      <c r="AA13" s="241"/>
      <c r="AB13" s="241"/>
      <c r="AC13" s="241"/>
      <c r="AD13" s="241"/>
      <c r="AE13" s="242"/>
      <c r="AF13" s="240"/>
      <c r="AG13" s="241"/>
      <c r="AH13" s="241"/>
      <c r="AI13" s="241"/>
      <c r="AJ13" s="241"/>
      <c r="AK13" s="241"/>
      <c r="AL13" s="241"/>
      <c r="AM13" s="242"/>
      <c r="AN13" s="219"/>
      <c r="AO13" s="220"/>
      <c r="AP13" s="220"/>
      <c r="AQ13" s="220"/>
      <c r="AR13" s="220"/>
      <c r="AS13" s="220"/>
      <c r="AT13" s="220"/>
      <c r="AU13" s="220"/>
      <c r="AV13" s="221"/>
    </row>
    <row r="14" spans="1:48" s="27" customFormat="1" ht="18" customHeight="1" x14ac:dyDescent="0.15">
      <c r="B14" s="60" t="s">
        <v>167</v>
      </c>
      <c r="C14" s="61"/>
      <c r="D14" s="61"/>
      <c r="E14" s="61"/>
      <c r="F14" s="61"/>
      <c r="G14" s="61"/>
      <c r="H14" s="61"/>
      <c r="I14" s="61"/>
      <c r="J14" s="61"/>
      <c r="K14" s="61"/>
      <c r="L14" s="61"/>
      <c r="M14" s="61"/>
      <c r="N14" s="61"/>
      <c r="O14" s="62"/>
      <c r="P14" s="222">
        <v>920000</v>
      </c>
      <c r="Q14" s="223"/>
      <c r="R14" s="223"/>
      <c r="S14" s="223"/>
      <c r="T14" s="223"/>
      <c r="U14" s="223"/>
      <c r="V14" s="223"/>
      <c r="W14" s="224"/>
      <c r="X14" s="222">
        <v>1090000</v>
      </c>
      <c r="Y14" s="223"/>
      <c r="Z14" s="223"/>
      <c r="AA14" s="223"/>
      <c r="AB14" s="223"/>
      <c r="AC14" s="223"/>
      <c r="AD14" s="223"/>
      <c r="AE14" s="224"/>
      <c r="AF14" s="222">
        <v>1270000</v>
      </c>
      <c r="AG14" s="223"/>
      <c r="AH14" s="223"/>
      <c r="AI14" s="223"/>
      <c r="AJ14" s="223"/>
      <c r="AK14" s="223"/>
      <c r="AL14" s="223"/>
      <c r="AM14" s="224"/>
      <c r="AN14" s="219"/>
      <c r="AO14" s="220"/>
      <c r="AP14" s="220"/>
      <c r="AQ14" s="220"/>
      <c r="AR14" s="220"/>
      <c r="AS14" s="220"/>
      <c r="AT14" s="220"/>
      <c r="AU14" s="220"/>
      <c r="AV14" s="221"/>
    </row>
    <row r="15" spans="1:48" s="27" customFormat="1" ht="18" customHeight="1" x14ac:dyDescent="0.15">
      <c r="B15" s="60" t="s">
        <v>168</v>
      </c>
      <c r="C15" s="61"/>
      <c r="D15" s="61"/>
      <c r="E15" s="61"/>
      <c r="F15" s="61"/>
      <c r="G15" s="61"/>
      <c r="H15" s="61"/>
      <c r="I15" s="61"/>
      <c r="J15" s="61"/>
      <c r="K15" s="61"/>
      <c r="L15" s="61"/>
      <c r="M15" s="61"/>
      <c r="N15" s="61"/>
      <c r="O15" s="61"/>
      <c r="P15" s="222">
        <v>0</v>
      </c>
      <c r="Q15" s="223"/>
      <c r="R15" s="223"/>
      <c r="S15" s="223"/>
      <c r="T15" s="223"/>
      <c r="U15" s="223"/>
      <c r="V15" s="223"/>
      <c r="W15" s="224"/>
      <c r="X15" s="222">
        <v>0</v>
      </c>
      <c r="Y15" s="223"/>
      <c r="Z15" s="223"/>
      <c r="AA15" s="223"/>
      <c r="AB15" s="223"/>
      <c r="AC15" s="223"/>
      <c r="AD15" s="223"/>
      <c r="AE15" s="224"/>
      <c r="AF15" s="222">
        <v>0</v>
      </c>
      <c r="AG15" s="223"/>
      <c r="AH15" s="223"/>
      <c r="AI15" s="223"/>
      <c r="AJ15" s="223"/>
      <c r="AK15" s="223"/>
      <c r="AL15" s="223"/>
      <c r="AM15" s="224"/>
      <c r="AN15" s="219"/>
      <c r="AO15" s="220"/>
      <c r="AP15" s="220"/>
      <c r="AQ15" s="220"/>
      <c r="AR15" s="220"/>
      <c r="AS15" s="220"/>
      <c r="AT15" s="220"/>
      <c r="AU15" s="220"/>
      <c r="AV15" s="221"/>
    </row>
    <row r="16" spans="1:48" s="27" customFormat="1" ht="18" customHeight="1" x14ac:dyDescent="0.15">
      <c r="B16" s="60" t="s">
        <v>169</v>
      </c>
      <c r="C16" s="61"/>
      <c r="D16" s="61"/>
      <c r="E16" s="61"/>
      <c r="F16" s="61"/>
      <c r="G16" s="61"/>
      <c r="H16" s="61"/>
      <c r="I16" s="61"/>
      <c r="J16" s="61"/>
      <c r="K16" s="61"/>
      <c r="L16" s="61"/>
      <c r="M16" s="61"/>
      <c r="N16" s="61"/>
      <c r="O16" s="61"/>
      <c r="P16" s="212">
        <v>0</v>
      </c>
      <c r="Q16" s="213"/>
      <c r="R16" s="213"/>
      <c r="S16" s="213"/>
      <c r="T16" s="213"/>
      <c r="U16" s="213"/>
      <c r="V16" s="213"/>
      <c r="W16" s="214"/>
      <c r="X16" s="212">
        <v>0</v>
      </c>
      <c r="Y16" s="213"/>
      <c r="Z16" s="213"/>
      <c r="AA16" s="213"/>
      <c r="AB16" s="213"/>
      <c r="AC16" s="213"/>
      <c r="AD16" s="213"/>
      <c r="AE16" s="214"/>
      <c r="AF16" s="212">
        <v>0</v>
      </c>
      <c r="AG16" s="213"/>
      <c r="AH16" s="213"/>
      <c r="AI16" s="213"/>
      <c r="AJ16" s="213"/>
      <c r="AK16" s="213"/>
      <c r="AL16" s="213"/>
      <c r="AM16" s="214"/>
      <c r="AN16" s="219"/>
      <c r="AO16" s="220"/>
      <c r="AP16" s="220"/>
      <c r="AQ16" s="220"/>
      <c r="AR16" s="220"/>
      <c r="AS16" s="220"/>
      <c r="AT16" s="220"/>
      <c r="AU16" s="220"/>
      <c r="AV16" s="221"/>
    </row>
    <row r="17" spans="2:48" s="27" customFormat="1" ht="18" customHeight="1" x14ac:dyDescent="0.15">
      <c r="B17" s="60" t="s">
        <v>170</v>
      </c>
      <c r="C17" s="61"/>
      <c r="D17" s="61"/>
      <c r="E17" s="61"/>
      <c r="F17" s="61"/>
      <c r="G17" s="61"/>
      <c r="H17" s="61"/>
      <c r="I17" s="61"/>
      <c r="J17" s="61"/>
      <c r="K17" s="61"/>
      <c r="L17" s="61"/>
      <c r="M17" s="61"/>
      <c r="N17" s="61"/>
      <c r="O17" s="62"/>
      <c r="P17" s="225">
        <f>IF(P5="","－",IF(P6="－","－",P5-P6-P12-P13-P14-P15-P16))</f>
        <v>0</v>
      </c>
      <c r="Q17" s="225"/>
      <c r="R17" s="225"/>
      <c r="S17" s="225"/>
      <c r="T17" s="225"/>
      <c r="U17" s="225"/>
      <c r="V17" s="225"/>
      <c r="W17" s="225"/>
      <c r="X17" s="225">
        <f>IF(X5="","－",IF(X6="－","－",X5-X6-X12-X13-X14-X15-X16))</f>
        <v>0</v>
      </c>
      <c r="Y17" s="225"/>
      <c r="Z17" s="225"/>
      <c r="AA17" s="225"/>
      <c r="AB17" s="225"/>
      <c r="AC17" s="225"/>
      <c r="AD17" s="225"/>
      <c r="AE17" s="225"/>
      <c r="AF17" s="225">
        <f>IF(AF5="","－",IF(AF6="－","－",AF5-AF6-AF12-AF13-AF14-AF15-AF16))</f>
        <v>0</v>
      </c>
      <c r="AG17" s="225"/>
      <c r="AH17" s="225"/>
      <c r="AI17" s="225"/>
      <c r="AJ17" s="225"/>
      <c r="AK17" s="225"/>
      <c r="AL17" s="225"/>
      <c r="AM17" s="225"/>
      <c r="AN17" s="216"/>
      <c r="AO17" s="217"/>
      <c r="AP17" s="217"/>
      <c r="AQ17" s="217"/>
      <c r="AR17" s="217"/>
      <c r="AS17" s="217"/>
      <c r="AT17" s="217"/>
      <c r="AU17" s="217"/>
      <c r="AV17" s="218"/>
    </row>
    <row r="18" spans="2:48" s="27" customFormat="1" ht="24" customHeight="1" x14ac:dyDescent="0.15">
      <c r="B18" s="215" t="s">
        <v>171</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row>
    <row r="19" spans="2:48" s="27" customFormat="1" ht="22.5" customHeight="1" x14ac:dyDescent="0.15">
      <c r="B19" s="40" t="s">
        <v>172</v>
      </c>
      <c r="D19" s="29"/>
      <c r="E19" s="29"/>
      <c r="F19" s="29"/>
      <c r="G19" s="29"/>
      <c r="H19" s="29"/>
      <c r="I19" s="29"/>
      <c r="J19" s="29"/>
      <c r="K19" s="29"/>
      <c r="L19" s="29"/>
      <c r="M19" s="29"/>
      <c r="N19" s="29"/>
      <c r="O19" s="29"/>
      <c r="P19" s="66"/>
      <c r="Q19" s="66"/>
      <c r="R19" s="66"/>
      <c r="S19" s="66"/>
      <c r="T19" s="66"/>
      <c r="U19" s="66"/>
      <c r="V19" s="66"/>
      <c r="W19" s="66"/>
      <c r="X19" s="66"/>
      <c r="Y19" s="66"/>
      <c r="Z19" s="66"/>
      <c r="AA19" s="66"/>
      <c r="AB19" s="66"/>
      <c r="AC19" s="66"/>
      <c r="AD19" s="66"/>
      <c r="AE19" s="66"/>
      <c r="AF19" s="66"/>
      <c r="AG19" s="66"/>
      <c r="AH19" s="66"/>
      <c r="AI19" s="66"/>
      <c r="AJ19" s="211" t="s">
        <v>173</v>
      </c>
      <c r="AK19" s="211"/>
      <c r="AL19" s="211"/>
      <c r="AM19" s="211"/>
      <c r="AN19" s="211"/>
      <c r="AO19" s="211"/>
      <c r="AP19" s="211"/>
      <c r="AQ19" s="211"/>
      <c r="AR19" s="211"/>
      <c r="AS19" s="211"/>
      <c r="AT19" s="211"/>
      <c r="AU19" s="211"/>
      <c r="AV19" s="211"/>
    </row>
    <row r="20" spans="2:48" s="27" customFormat="1" ht="18" customHeight="1" x14ac:dyDescent="0.15">
      <c r="B20" s="226" t="s">
        <v>174</v>
      </c>
      <c r="C20" s="227"/>
      <c r="D20" s="227"/>
      <c r="E20" s="227"/>
      <c r="F20" s="227"/>
      <c r="G20" s="227"/>
      <c r="H20" s="227"/>
      <c r="I20" s="227"/>
      <c r="J20" s="227"/>
      <c r="K20" s="227"/>
      <c r="L20" s="227"/>
      <c r="M20" s="227"/>
      <c r="N20" s="227"/>
      <c r="O20" s="228"/>
      <c r="P20" s="229">
        <v>2900</v>
      </c>
      <c r="Q20" s="229"/>
      <c r="R20" s="229"/>
      <c r="S20" s="229"/>
      <c r="T20" s="229"/>
      <c r="U20" s="229"/>
      <c r="V20" s="229"/>
      <c r="W20" s="229"/>
      <c r="X20" s="229">
        <v>2900</v>
      </c>
      <c r="Y20" s="229"/>
      <c r="Z20" s="229"/>
      <c r="AA20" s="229"/>
      <c r="AB20" s="229"/>
      <c r="AC20" s="229"/>
      <c r="AD20" s="229"/>
      <c r="AE20" s="229"/>
      <c r="AF20" s="229">
        <v>2900</v>
      </c>
      <c r="AG20" s="229"/>
      <c r="AH20" s="229"/>
      <c r="AI20" s="229"/>
      <c r="AJ20" s="229"/>
      <c r="AK20" s="229"/>
      <c r="AL20" s="229"/>
      <c r="AM20" s="229"/>
      <c r="AN20" s="239"/>
      <c r="AO20" s="239"/>
      <c r="AP20" s="239"/>
      <c r="AQ20" s="239"/>
      <c r="AR20" s="239"/>
      <c r="AS20" s="239"/>
      <c r="AT20" s="239"/>
      <c r="AU20" s="239"/>
      <c r="AV20" s="239"/>
    </row>
    <row r="21" spans="2:48" s="27" customFormat="1" ht="18" customHeight="1" x14ac:dyDescent="0.15">
      <c r="B21" s="226" t="s">
        <v>175</v>
      </c>
      <c r="C21" s="227"/>
      <c r="D21" s="227"/>
      <c r="E21" s="227"/>
      <c r="F21" s="227"/>
      <c r="G21" s="227"/>
      <c r="H21" s="227"/>
      <c r="I21" s="227"/>
      <c r="J21" s="227"/>
      <c r="K21" s="227"/>
      <c r="L21" s="227"/>
      <c r="M21" s="227"/>
      <c r="N21" s="227"/>
      <c r="O21" s="228"/>
      <c r="P21" s="222">
        <v>255</v>
      </c>
      <c r="Q21" s="223"/>
      <c r="R21" s="223"/>
      <c r="S21" s="223"/>
      <c r="T21" s="223"/>
      <c r="U21" s="223"/>
      <c r="V21" s="223"/>
      <c r="W21" s="224"/>
      <c r="X21" s="229">
        <v>255</v>
      </c>
      <c r="Y21" s="229"/>
      <c r="Z21" s="229"/>
      <c r="AA21" s="229"/>
      <c r="AB21" s="229"/>
      <c r="AC21" s="229"/>
      <c r="AD21" s="229"/>
      <c r="AE21" s="229"/>
      <c r="AF21" s="229">
        <v>255</v>
      </c>
      <c r="AG21" s="229"/>
      <c r="AH21" s="229"/>
      <c r="AI21" s="229"/>
      <c r="AJ21" s="229"/>
      <c r="AK21" s="229"/>
      <c r="AL21" s="229"/>
      <c r="AM21" s="229"/>
      <c r="AN21" s="219"/>
      <c r="AO21" s="220"/>
      <c r="AP21" s="220"/>
      <c r="AQ21" s="220"/>
      <c r="AR21" s="220"/>
      <c r="AS21" s="220"/>
      <c r="AT21" s="220"/>
      <c r="AU21" s="220"/>
      <c r="AV21" s="221"/>
    </row>
    <row r="22" spans="2:48" s="27" customFormat="1" ht="18" customHeight="1" thickBot="1" x14ac:dyDescent="0.2">
      <c r="B22" s="226" t="s">
        <v>176</v>
      </c>
      <c r="C22" s="227"/>
      <c r="D22" s="227"/>
      <c r="E22" s="227"/>
      <c r="F22" s="227"/>
      <c r="G22" s="227"/>
      <c r="H22" s="227"/>
      <c r="I22" s="227"/>
      <c r="J22" s="227"/>
      <c r="K22" s="227"/>
      <c r="L22" s="227"/>
      <c r="M22" s="227"/>
      <c r="N22" s="227"/>
      <c r="O22" s="228"/>
      <c r="P22" s="231">
        <f>IF(P14="","－",IF(P20*P21="","－",ROUNDDOWN(P14/(P20/P21)/12,0)))</f>
        <v>6741</v>
      </c>
      <c r="Q22" s="237"/>
      <c r="R22" s="237"/>
      <c r="S22" s="237"/>
      <c r="T22" s="237"/>
      <c r="U22" s="237"/>
      <c r="V22" s="237"/>
      <c r="W22" s="238"/>
      <c r="X22" s="230">
        <f>IF(X14="","－",IF(X20*X21="","－",ROUNDDOWN(X14/(X20/X21)/12,0)))</f>
        <v>7987</v>
      </c>
      <c r="Y22" s="230"/>
      <c r="Z22" s="230"/>
      <c r="AA22" s="230"/>
      <c r="AB22" s="230"/>
      <c r="AC22" s="230"/>
      <c r="AD22" s="230"/>
      <c r="AE22" s="231"/>
      <c r="AF22" s="234">
        <f>IF(AF14="","－",IF(AF20*AF21="","－",ROUNDDOWN(AF14/(AF20/AF21)/12,0)))</f>
        <v>9306</v>
      </c>
      <c r="AG22" s="235"/>
      <c r="AH22" s="235"/>
      <c r="AI22" s="235"/>
      <c r="AJ22" s="235"/>
      <c r="AK22" s="235"/>
      <c r="AL22" s="235"/>
      <c r="AM22" s="236"/>
      <c r="AN22" s="232" t="s">
        <v>177</v>
      </c>
      <c r="AO22" s="232"/>
      <c r="AP22" s="232"/>
      <c r="AQ22" s="232"/>
      <c r="AR22" s="232"/>
      <c r="AS22" s="232"/>
      <c r="AT22" s="232"/>
      <c r="AU22" s="232"/>
      <c r="AV22" s="233"/>
    </row>
    <row r="23" spans="2:48" s="27" customFormat="1" ht="15" customHeight="1" x14ac:dyDescent="0.15">
      <c r="B23" s="33"/>
      <c r="P23" s="34"/>
      <c r="Q23" s="34"/>
      <c r="R23" s="34"/>
      <c r="S23" s="34"/>
      <c r="T23" s="34"/>
      <c r="U23" s="34"/>
      <c r="V23" s="34"/>
      <c r="W23" s="34"/>
      <c r="X23" s="34"/>
      <c r="Y23" s="34"/>
      <c r="Z23" s="34"/>
      <c r="AA23" s="34"/>
      <c r="AB23" s="34"/>
      <c r="AC23" s="34"/>
      <c r="AD23" s="34"/>
      <c r="AE23" s="34"/>
      <c r="AF23" s="35"/>
      <c r="AG23" s="35"/>
      <c r="AH23" s="35"/>
      <c r="AI23" s="35"/>
      <c r="AJ23" s="35"/>
      <c r="AK23" s="35"/>
      <c r="AL23" s="35"/>
      <c r="AM23" s="35"/>
      <c r="AN23" s="36"/>
      <c r="AO23" s="36"/>
      <c r="AP23" s="36"/>
      <c r="AQ23" s="36"/>
      <c r="AR23" s="36"/>
      <c r="AS23" s="36"/>
      <c r="AT23" s="36"/>
      <c r="AU23" s="36"/>
      <c r="AV23" s="36"/>
    </row>
  </sheetData>
  <mergeCells count="77">
    <mergeCell ref="AN4:AV4"/>
    <mergeCell ref="P5:W5"/>
    <mergeCell ref="X5:AE5"/>
    <mergeCell ref="AF5:AM5"/>
    <mergeCell ref="AN5:AV5"/>
    <mergeCell ref="AN9:AV9"/>
    <mergeCell ref="AF7:AM7"/>
    <mergeCell ref="AF6:AM6"/>
    <mergeCell ref="AN6:AV6"/>
    <mergeCell ref="P10:W10"/>
    <mergeCell ref="X10:AE10"/>
    <mergeCell ref="AF10:AM10"/>
    <mergeCell ref="AN10:AV10"/>
    <mergeCell ref="AN8:AV8"/>
    <mergeCell ref="X9:AE9"/>
    <mergeCell ref="P6:W6"/>
    <mergeCell ref="X6:AE6"/>
    <mergeCell ref="P7:W7"/>
    <mergeCell ref="P8:W8"/>
    <mergeCell ref="X8:AE8"/>
    <mergeCell ref="AF8:AM8"/>
    <mergeCell ref="AF11:AM11"/>
    <mergeCell ref="X7:AE7"/>
    <mergeCell ref="X4:AE4"/>
    <mergeCell ref="I8:O8"/>
    <mergeCell ref="I9:O9"/>
    <mergeCell ref="P9:W9"/>
    <mergeCell ref="B4:O4"/>
    <mergeCell ref="P4:W4"/>
    <mergeCell ref="AF9:AM9"/>
    <mergeCell ref="I7:O7"/>
    <mergeCell ref="AF4:AM4"/>
    <mergeCell ref="P13:W13"/>
    <mergeCell ref="P16:W16"/>
    <mergeCell ref="AN7:AV7"/>
    <mergeCell ref="P12:W12"/>
    <mergeCell ref="X12:AE12"/>
    <mergeCell ref="AF13:AM13"/>
    <mergeCell ref="AN13:AV13"/>
    <mergeCell ref="AF15:AM15"/>
    <mergeCell ref="AN12:AV12"/>
    <mergeCell ref="AF12:AM12"/>
    <mergeCell ref="AF16:AM16"/>
    <mergeCell ref="X15:AE15"/>
    <mergeCell ref="X13:AE13"/>
    <mergeCell ref="AN11:AV11"/>
    <mergeCell ref="P11:W11"/>
    <mergeCell ref="X11:AE11"/>
    <mergeCell ref="B20:O20"/>
    <mergeCell ref="AF21:AM21"/>
    <mergeCell ref="B22:O22"/>
    <mergeCell ref="P21:W21"/>
    <mergeCell ref="AN21:AV21"/>
    <mergeCell ref="B21:O21"/>
    <mergeCell ref="X22:AE22"/>
    <mergeCell ref="AN22:AV22"/>
    <mergeCell ref="AF22:AM22"/>
    <mergeCell ref="X21:AE21"/>
    <mergeCell ref="AF20:AM20"/>
    <mergeCell ref="P22:W22"/>
    <mergeCell ref="AN20:AV20"/>
    <mergeCell ref="P20:W20"/>
    <mergeCell ref="X20:AE20"/>
    <mergeCell ref="AJ19:AV19"/>
    <mergeCell ref="X16:AE16"/>
    <mergeCell ref="B18:AV18"/>
    <mergeCell ref="AN17:AV17"/>
    <mergeCell ref="AN14:AV14"/>
    <mergeCell ref="AF14:AM14"/>
    <mergeCell ref="X14:AE14"/>
    <mergeCell ref="AN15:AV15"/>
    <mergeCell ref="AN16:AV16"/>
    <mergeCell ref="P17:W17"/>
    <mergeCell ref="P15:W15"/>
    <mergeCell ref="AF17:AM17"/>
    <mergeCell ref="X17:AE17"/>
    <mergeCell ref="P14:W14"/>
  </mergeCells>
  <phoneticPr fontId="2"/>
  <pageMargins left="0.64" right="0.41" top="0.7" bottom="0.79" header="0.51200000000000001" footer="0.51200000000000001"/>
  <pageSetup paperSize="9" scale="1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46"/>
  <sheetViews>
    <sheetView tabSelected="1" view="pageBreakPreview" topLeftCell="A2" zoomScale="80" zoomScaleNormal="80" zoomScaleSheetLayoutView="80" workbookViewId="0">
      <selection activeCell="G9" sqref="A3:G10"/>
    </sheetView>
  </sheetViews>
  <sheetFormatPr defaultRowHeight="11.25" x14ac:dyDescent="0.15"/>
  <cols>
    <col min="1" max="1" width="19.33203125" customWidth="1"/>
    <col min="2" max="2" width="35" customWidth="1"/>
    <col min="3" max="3" width="21.33203125" customWidth="1"/>
    <col min="4" max="4" width="26.83203125" customWidth="1"/>
    <col min="5" max="5" width="51" customWidth="1"/>
    <col min="6" max="6" width="13.83203125" customWidth="1"/>
    <col min="7" max="7" width="35.6640625" customWidth="1"/>
    <col min="9" max="9" width="9.33203125" hidden="1" customWidth="1"/>
  </cols>
  <sheetData>
    <row r="1" spans="1:9" ht="24" customHeight="1" x14ac:dyDescent="0.15">
      <c r="A1" s="16" t="s">
        <v>51</v>
      </c>
      <c r="B1" s="16"/>
      <c r="D1" s="2"/>
      <c r="E1" s="2"/>
    </row>
    <row r="3" spans="1:9" ht="21" customHeight="1" thickBot="1" x14ac:dyDescent="0.2">
      <c r="A3" s="7" t="s">
        <v>178</v>
      </c>
      <c r="B3" s="7"/>
    </row>
    <row r="4" spans="1:9" ht="32.25" customHeight="1" x14ac:dyDescent="0.15">
      <c r="A4" s="41" t="s">
        <v>179</v>
      </c>
      <c r="B4" s="49" t="s">
        <v>180</v>
      </c>
      <c r="C4" s="41" t="s">
        <v>181</v>
      </c>
      <c r="D4" s="41" t="s">
        <v>182</v>
      </c>
      <c r="E4" s="41" t="s">
        <v>183</v>
      </c>
      <c r="F4" s="46" t="s">
        <v>184</v>
      </c>
      <c r="G4" s="47" t="s">
        <v>185</v>
      </c>
    </row>
    <row r="5" spans="1:9" ht="18" customHeight="1" x14ac:dyDescent="0.15">
      <c r="A5" s="267" t="s">
        <v>82</v>
      </c>
      <c r="B5" s="274" t="s">
        <v>186</v>
      </c>
      <c r="C5" s="267" t="s">
        <v>187</v>
      </c>
      <c r="D5" s="45" t="s">
        <v>188</v>
      </c>
      <c r="E5" s="267" t="s">
        <v>189</v>
      </c>
      <c r="F5" s="269" t="s">
        <v>190</v>
      </c>
      <c r="G5" s="271"/>
    </row>
    <row r="6" spans="1:9" ht="225.75" customHeight="1" x14ac:dyDescent="0.15">
      <c r="A6" s="268"/>
      <c r="B6" s="275"/>
      <c r="C6" s="268"/>
      <c r="D6" s="67" t="s">
        <v>191</v>
      </c>
      <c r="E6" s="268"/>
      <c r="F6" s="270"/>
      <c r="G6" s="273"/>
    </row>
    <row r="7" spans="1:9" ht="18" customHeight="1" x14ac:dyDescent="0.15">
      <c r="A7" s="267" t="s">
        <v>192</v>
      </c>
      <c r="B7" s="274" t="s">
        <v>205</v>
      </c>
      <c r="C7" s="267" t="s">
        <v>206</v>
      </c>
      <c r="D7" s="45" t="s">
        <v>188</v>
      </c>
      <c r="E7" s="267" t="s">
        <v>208</v>
      </c>
      <c r="F7" s="269" t="s">
        <v>13</v>
      </c>
      <c r="G7" s="271"/>
    </row>
    <row r="8" spans="1:9" ht="156.75" customHeight="1" x14ac:dyDescent="0.15">
      <c r="A8" s="268"/>
      <c r="B8" s="275"/>
      <c r="C8" s="268"/>
      <c r="D8" s="42" t="s">
        <v>207</v>
      </c>
      <c r="E8" s="268"/>
      <c r="F8" s="270"/>
      <c r="G8" s="273"/>
    </row>
    <row r="9" spans="1:9" ht="18" customHeight="1" x14ac:dyDescent="0.15">
      <c r="A9" s="267" t="s">
        <v>144</v>
      </c>
      <c r="B9" s="274" t="s">
        <v>209</v>
      </c>
      <c r="C9" s="267" t="s">
        <v>210</v>
      </c>
      <c r="D9" s="45" t="s">
        <v>188</v>
      </c>
      <c r="E9" s="267" t="s">
        <v>212</v>
      </c>
      <c r="F9" s="269" t="s">
        <v>13</v>
      </c>
      <c r="G9" s="271"/>
    </row>
    <row r="10" spans="1:9" ht="156.75" customHeight="1" thickBot="1" x14ac:dyDescent="0.2">
      <c r="A10" s="268"/>
      <c r="B10" s="275"/>
      <c r="C10" s="268"/>
      <c r="D10" s="42" t="s">
        <v>211</v>
      </c>
      <c r="E10" s="268"/>
      <c r="F10" s="270"/>
      <c r="G10" s="272"/>
    </row>
    <row r="11" spans="1:9" s="48" customFormat="1" ht="13.5" x14ac:dyDescent="0.15">
      <c r="I11" s="48" t="s">
        <v>113</v>
      </c>
    </row>
    <row r="12" spans="1:9" s="48" customFormat="1" ht="13.5" x14ac:dyDescent="0.15">
      <c r="I12" s="48" t="s">
        <v>115</v>
      </c>
    </row>
    <row r="13" spans="1:9" s="48" customFormat="1" ht="13.5" x14ac:dyDescent="0.15">
      <c r="I13" s="48" t="s">
        <v>82</v>
      </c>
    </row>
    <row r="14" spans="1:9" x14ac:dyDescent="0.15">
      <c r="I14" t="s">
        <v>116</v>
      </c>
    </row>
    <row r="15" spans="1:9" x14ac:dyDescent="0.15">
      <c r="I15" t="s">
        <v>117</v>
      </c>
    </row>
    <row r="16" spans="1:9" ht="13.5" x14ac:dyDescent="0.15">
      <c r="D16" s="48"/>
      <c r="I16" t="s">
        <v>118</v>
      </c>
    </row>
    <row r="17" spans="9:9" x14ac:dyDescent="0.15">
      <c r="I17" t="s">
        <v>119</v>
      </c>
    </row>
    <row r="18" spans="9:9" x14ac:dyDescent="0.15">
      <c r="I18" t="s">
        <v>120</v>
      </c>
    </row>
    <row r="19" spans="9:9" x14ac:dyDescent="0.15">
      <c r="I19" t="s">
        <v>121</v>
      </c>
    </row>
    <row r="20" spans="9:9" x14ac:dyDescent="0.15">
      <c r="I20" t="s">
        <v>122</v>
      </c>
    </row>
    <row r="21" spans="9:9" x14ac:dyDescent="0.15">
      <c r="I21" t="s">
        <v>123</v>
      </c>
    </row>
    <row r="22" spans="9:9" x14ac:dyDescent="0.15">
      <c r="I22" t="s">
        <v>124</v>
      </c>
    </row>
    <row r="23" spans="9:9" x14ac:dyDescent="0.15">
      <c r="I23" t="s">
        <v>125</v>
      </c>
    </row>
    <row r="24" spans="9:9" x14ac:dyDescent="0.15">
      <c r="I24" t="s">
        <v>126</v>
      </c>
    </row>
    <row r="25" spans="9:9" x14ac:dyDescent="0.15">
      <c r="I25" t="s">
        <v>127</v>
      </c>
    </row>
    <row r="26" spans="9:9" x14ac:dyDescent="0.15">
      <c r="I26" t="s">
        <v>128</v>
      </c>
    </row>
    <row r="27" spans="9:9" x14ac:dyDescent="0.15">
      <c r="I27" t="s">
        <v>129</v>
      </c>
    </row>
    <row r="28" spans="9:9" x14ac:dyDescent="0.15">
      <c r="I28" t="s">
        <v>130</v>
      </c>
    </row>
    <row r="29" spans="9:9" x14ac:dyDescent="0.15">
      <c r="I29" t="s">
        <v>131</v>
      </c>
    </row>
    <row r="30" spans="9:9" x14ac:dyDescent="0.15">
      <c r="I30" t="s">
        <v>132</v>
      </c>
    </row>
    <row r="31" spans="9:9" x14ac:dyDescent="0.15">
      <c r="I31" t="s">
        <v>133</v>
      </c>
    </row>
    <row r="32" spans="9:9" x14ac:dyDescent="0.15">
      <c r="I32" t="s">
        <v>134</v>
      </c>
    </row>
    <row r="33" spans="9:9" x14ac:dyDescent="0.15">
      <c r="I33" t="s">
        <v>135</v>
      </c>
    </row>
    <row r="34" spans="9:9" x14ac:dyDescent="0.15">
      <c r="I34" t="s">
        <v>136</v>
      </c>
    </row>
    <row r="35" spans="9:9" x14ac:dyDescent="0.15">
      <c r="I35" t="s">
        <v>137</v>
      </c>
    </row>
    <row r="36" spans="9:9" x14ac:dyDescent="0.15">
      <c r="I36" t="s">
        <v>138</v>
      </c>
    </row>
    <row r="37" spans="9:9" x14ac:dyDescent="0.15">
      <c r="I37" t="s">
        <v>139</v>
      </c>
    </row>
    <row r="38" spans="9:9" x14ac:dyDescent="0.15">
      <c r="I38" t="s">
        <v>140</v>
      </c>
    </row>
    <row r="39" spans="9:9" x14ac:dyDescent="0.15">
      <c r="I39" t="s">
        <v>141</v>
      </c>
    </row>
    <row r="40" spans="9:9" x14ac:dyDescent="0.15">
      <c r="I40" t="s">
        <v>142</v>
      </c>
    </row>
    <row r="41" spans="9:9" x14ac:dyDescent="0.15">
      <c r="I41" t="s">
        <v>143</v>
      </c>
    </row>
    <row r="42" spans="9:9" x14ac:dyDescent="0.15">
      <c r="I42" t="s">
        <v>144</v>
      </c>
    </row>
    <row r="43" spans="9:9" x14ac:dyDescent="0.15">
      <c r="I43" t="s">
        <v>145</v>
      </c>
    </row>
    <row r="44" spans="9:9" x14ac:dyDescent="0.15">
      <c r="I44" t="s">
        <v>146</v>
      </c>
    </row>
    <row r="45" spans="9:9" x14ac:dyDescent="0.15">
      <c r="I45" t="s">
        <v>147</v>
      </c>
    </row>
    <row r="46" spans="9:9" x14ac:dyDescent="0.15">
      <c r="I46" t="s">
        <v>148</v>
      </c>
    </row>
  </sheetData>
  <mergeCells count="18">
    <mergeCell ref="G9:G10"/>
    <mergeCell ref="G5:G6"/>
    <mergeCell ref="E5:E6"/>
    <mergeCell ref="G7:G8"/>
    <mergeCell ref="B5:B6"/>
    <mergeCell ref="B7:B8"/>
    <mergeCell ref="B9:B10"/>
    <mergeCell ref="A9:A10"/>
    <mergeCell ref="C9:C10"/>
    <mergeCell ref="E9:E10"/>
    <mergeCell ref="F9:F10"/>
    <mergeCell ref="A5:A6"/>
    <mergeCell ref="C5:C6"/>
    <mergeCell ref="F5:F6"/>
    <mergeCell ref="A7:A8"/>
    <mergeCell ref="C7:C8"/>
    <mergeCell ref="E7:E8"/>
    <mergeCell ref="F7:F8"/>
  </mergeCells>
  <phoneticPr fontId="2"/>
  <dataValidations count="1">
    <dataValidation type="list" allowBlank="1" showInputMessage="1" showErrorMessage="1" sqref="A5:A10" xr:uid="{00000000-0002-0000-0400-000000000000}">
      <formula1>$I$11:$I$46</formula1>
    </dataValidation>
  </dataValidations>
  <pageMargins left="0.5" right="0.34" top="0.66" bottom="0.56000000000000005" header="0.51200000000000001" footer="0.51200000000000001"/>
  <pageSetup paperSize="9" scale="84" orientation="landscape" r:id="rId1"/>
  <headerFooter alignWithMargins="0"/>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シート１</vt:lpstr>
      <vt:lpstr>シート２</vt:lpstr>
      <vt:lpstr>シート３</vt:lpstr>
      <vt:lpstr>シート４</vt:lpstr>
      <vt:lpstr>シート５</vt:lpstr>
      <vt:lpstr>シート１!Print_Area</vt:lpstr>
      <vt:lpstr>シート２!Print_Area</vt:lpstr>
      <vt:lpstr>シート４!Print_Area</vt:lpstr>
      <vt:lpstr>シート５!Print_Area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dc:creator>
  <cp:keywords/>
  <dc:description/>
  <cp:lastModifiedBy>猪飼 裕奈</cp:lastModifiedBy>
  <cp:revision/>
  <cp:lastPrinted>2024-06-03T05:31:32Z</cp:lastPrinted>
  <dcterms:created xsi:type="dcterms:W3CDTF">2012-03-20T05:11:54Z</dcterms:created>
  <dcterms:modified xsi:type="dcterms:W3CDTF">2024-06-03T05:31:36Z</dcterms:modified>
  <cp:category/>
  <cp:contentStatus/>
</cp:coreProperties>
</file>